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S 29.09.16\NAR 08.11.19\PROJETO PATROCÍNIO\ME\DOCS\DOCUMENTOS NAR\"/>
    </mc:Choice>
  </mc:AlternateContent>
  <xr:revisionPtr revIDLastSave="0" documentId="13_ncr:1_{EC07BB66-1B6A-485E-AE4A-A5933D6830C0}" xr6:coauthVersionLast="47" xr6:coauthVersionMax="47" xr10:uidLastSave="{00000000-0000-0000-0000-000000000000}"/>
  <bookViews>
    <workbookView xWindow="-120" yWindow="-120" windowWidth="20730" windowHeight="11160" xr2:uid="{B4EAF7E3-5134-42B1-B0C4-79501C2ACFB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Q63" i="1"/>
  <c r="P63" i="1"/>
  <c r="Q62" i="1"/>
  <c r="P62" i="1"/>
  <c r="Q30" i="1"/>
  <c r="P30" i="1"/>
  <c r="Q39" i="1"/>
  <c r="P39" i="1"/>
  <c r="Q35" i="1"/>
  <c r="P35" i="1"/>
  <c r="Q29" i="1"/>
  <c r="P29" i="1"/>
  <c r="Q41" i="1"/>
  <c r="P41" i="1"/>
  <c r="Q40" i="1"/>
  <c r="P40" i="1"/>
  <c r="Q19" i="1"/>
  <c r="P19" i="1"/>
  <c r="J19" i="1"/>
  <c r="Q24" i="1"/>
  <c r="P24" i="1"/>
  <c r="Q22" i="1"/>
  <c r="P22" i="1"/>
  <c r="Q38" i="1"/>
  <c r="P38" i="1"/>
  <c r="Q36" i="1"/>
  <c r="P36" i="1"/>
  <c r="Q37" i="1"/>
  <c r="P37" i="1"/>
  <c r="Q34" i="1"/>
  <c r="P34" i="1"/>
  <c r="Q33" i="1"/>
  <c r="P33" i="1"/>
  <c r="Q32" i="1"/>
  <c r="P32" i="1"/>
  <c r="Q31" i="1"/>
  <c r="P31" i="1"/>
  <c r="Q28" i="1"/>
  <c r="P28" i="1"/>
  <c r="Q27" i="1"/>
  <c r="P27" i="1"/>
  <c r="Q26" i="1"/>
  <c r="P26" i="1"/>
  <c r="Q25" i="1"/>
  <c r="P25" i="1"/>
  <c r="Q23" i="1"/>
  <c r="P23" i="1"/>
  <c r="Q10" i="1"/>
  <c r="P10" i="1"/>
  <c r="N67" i="1"/>
  <c r="J67" i="1"/>
  <c r="F67" i="1"/>
  <c r="Q66" i="1"/>
  <c r="P66" i="1"/>
  <c r="F66" i="1"/>
  <c r="P65" i="1"/>
  <c r="F65" i="1"/>
  <c r="Q65" i="1" s="1"/>
  <c r="N64" i="1"/>
  <c r="J64" i="1"/>
  <c r="F64" i="1"/>
  <c r="N63" i="1"/>
  <c r="J63" i="1"/>
  <c r="F63" i="1"/>
  <c r="N62" i="1"/>
  <c r="J62" i="1"/>
  <c r="F62" i="1"/>
  <c r="N61" i="1"/>
  <c r="J61" i="1"/>
  <c r="F61" i="1"/>
  <c r="N60" i="1"/>
  <c r="J60" i="1"/>
  <c r="F60" i="1"/>
  <c r="N59" i="1"/>
  <c r="J59" i="1"/>
  <c r="F59" i="1"/>
  <c r="N58" i="1"/>
  <c r="J58" i="1"/>
  <c r="F58" i="1"/>
  <c r="N57" i="1"/>
  <c r="J57" i="1"/>
  <c r="F57" i="1"/>
  <c r="N56" i="1"/>
  <c r="J56" i="1"/>
  <c r="F56" i="1"/>
  <c r="N55" i="1"/>
  <c r="J55" i="1"/>
  <c r="F55" i="1"/>
  <c r="N54" i="1"/>
  <c r="J54" i="1"/>
  <c r="F54" i="1"/>
  <c r="N53" i="1"/>
  <c r="J53" i="1"/>
  <c r="F53" i="1"/>
  <c r="N52" i="1"/>
  <c r="J52" i="1"/>
  <c r="F52" i="1"/>
  <c r="N51" i="1"/>
  <c r="J51" i="1"/>
  <c r="F51" i="1"/>
  <c r="N50" i="1"/>
  <c r="J50" i="1"/>
  <c r="F50" i="1"/>
  <c r="N49" i="1"/>
  <c r="J49" i="1"/>
  <c r="F49" i="1"/>
  <c r="N48" i="1"/>
  <c r="J48" i="1"/>
  <c r="F48" i="1"/>
  <c r="N47" i="1"/>
  <c r="J47" i="1"/>
  <c r="F47" i="1"/>
  <c r="N46" i="1"/>
  <c r="J46" i="1"/>
  <c r="F46" i="1"/>
  <c r="N45" i="1"/>
  <c r="J45" i="1"/>
  <c r="F45" i="1"/>
  <c r="N44" i="1"/>
  <c r="J44" i="1"/>
  <c r="F44" i="1"/>
  <c r="N43" i="1"/>
  <c r="J43" i="1"/>
  <c r="F43" i="1"/>
  <c r="N42" i="1"/>
  <c r="J42" i="1"/>
  <c r="F42" i="1"/>
  <c r="N41" i="1"/>
  <c r="J41" i="1"/>
  <c r="F41" i="1"/>
  <c r="N40" i="1"/>
  <c r="J40" i="1"/>
  <c r="F40" i="1"/>
  <c r="N39" i="1"/>
  <c r="J39" i="1"/>
  <c r="F39" i="1"/>
  <c r="N38" i="1"/>
  <c r="J38" i="1"/>
  <c r="F38" i="1"/>
  <c r="N37" i="1"/>
  <c r="J37" i="1"/>
  <c r="F37" i="1"/>
  <c r="N36" i="1"/>
  <c r="J36" i="1"/>
  <c r="F36" i="1"/>
  <c r="N35" i="1"/>
  <c r="J35" i="1"/>
  <c r="F35" i="1"/>
  <c r="N34" i="1"/>
  <c r="J34" i="1"/>
  <c r="F34" i="1"/>
  <c r="N33" i="1"/>
  <c r="J33" i="1"/>
  <c r="F33" i="1"/>
  <c r="N32" i="1"/>
  <c r="J32" i="1"/>
  <c r="F32" i="1"/>
  <c r="N31" i="1"/>
  <c r="J31" i="1"/>
  <c r="F31" i="1"/>
  <c r="N30" i="1"/>
  <c r="J30" i="1"/>
  <c r="F30" i="1"/>
  <c r="N29" i="1"/>
  <c r="J29" i="1"/>
  <c r="F29" i="1"/>
  <c r="N28" i="1"/>
  <c r="J28" i="1"/>
  <c r="F28" i="1"/>
  <c r="N27" i="1"/>
  <c r="J27" i="1"/>
  <c r="F27" i="1"/>
  <c r="N26" i="1"/>
  <c r="J26" i="1"/>
  <c r="F26" i="1"/>
  <c r="N25" i="1"/>
  <c r="J25" i="1"/>
  <c r="F25" i="1"/>
  <c r="N24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Q68" i="1" l="1"/>
</calcChain>
</file>

<file path=xl/sharedStrings.xml><?xml version="1.0" encoding="utf-8"?>
<sst xmlns="http://schemas.openxmlformats.org/spreadsheetml/2006/main" count="292" uniqueCount="138">
  <si>
    <t>PLANILHA DE CUSTOS - PROPOSTA Nº 009946/2024</t>
  </si>
  <si>
    <t xml:space="preserve">PROPONENTE -  NÚCLEO DE ALTO RENDIMENTO ESPORTIVO DE SÃO PAULO </t>
  </si>
  <si>
    <t>ORÇAMENTO DETALHADO</t>
  </si>
  <si>
    <t>META</t>
  </si>
  <si>
    <t>ETAPA</t>
  </si>
  <si>
    <t>DESCRIÇÃO</t>
  </si>
  <si>
    <t>AQUISIÇÃO DE EQUIPAMENTOS</t>
  </si>
  <si>
    <t>Nº</t>
  </si>
  <si>
    <t>Descrição do equipamento</t>
  </si>
  <si>
    <t>Quant.</t>
  </si>
  <si>
    <t>Empresa 1</t>
  </si>
  <si>
    <t>Empresa 2</t>
  </si>
  <si>
    <t>Empresa 3</t>
  </si>
  <si>
    <t>Menor Valor Cotado</t>
  </si>
  <si>
    <t>Nome</t>
  </si>
  <si>
    <t>Valor Unitário</t>
  </si>
  <si>
    <t>Valor Total</t>
  </si>
  <si>
    <t>Observações</t>
  </si>
  <si>
    <t>BICICLETA SPINNING PROFISSIONAL</t>
  </si>
  <si>
    <t>MERCANTE BRASIL LTDA - 13.985.720/0001-03</t>
  </si>
  <si>
    <t>MULTILASER INDUSTRIAL SA - CNPJ 59.717.553/0001-02</t>
  </si>
  <si>
    <t>https://www.wellness.com.br/bike-spinning-profissional-super-m-plus-gy074/p</t>
  </si>
  <si>
    <t>KW FITNESS IMPORT E EXPORT DE ART ESPORTIVOS LTDA - 05.013.773/002-07</t>
  </si>
  <si>
    <t>DUMBELL EMBORRACHADO DE 34 KG</t>
  </si>
  <si>
    <t>VOLLO BRASIL ARTIGOS ESPORTIVOS LTDA - 08.877.135/0002-22</t>
  </si>
  <si>
    <t>EQUISPORT DISTRIB. DE EQUIP. ESPORTIVOS | CNPJ 11.251.050/0001-68</t>
  </si>
  <si>
    <t>DUMBELL EMBORRACHADO DE 36 KG</t>
  </si>
  <si>
    <t>DUMBELL EMBORRACHADO DE 38 KG</t>
  </si>
  <si>
    <t>DUMBELL EMBORRACHADO DE 40KG</t>
  </si>
  <si>
    <t>DUMBELL EMBORRACHADO DE 42KG</t>
  </si>
  <si>
    <t>DUMBELL EMBORRACHADO DE 44KG</t>
  </si>
  <si>
    <t>DUMBELLS EMBORRACHADO DE 48KG</t>
  </si>
  <si>
    <t>RACK PARA DUMBELLS</t>
  </si>
  <si>
    <t>COMPRAR ESTE ITEM DA MESMA MARCA DA COMPRA DOS DUMBELLS, POIS É FABRICADO SOB MEDIDA.</t>
  </si>
  <si>
    <t>AIR BIKE</t>
  </si>
  <si>
    <t>ROPE STORE LTDA - 19.437.065/0001-27</t>
  </si>
  <si>
    <t>COLETE CARGA 10KG</t>
  </si>
  <si>
    <t>GEARS FITNESS LTDA - 42.524.404/0001-24</t>
  </si>
  <si>
    <t>https://gears.com.br/produto/colete-tatico-ajustavel/</t>
  </si>
  <si>
    <t>COLETE CARGA 15KG</t>
  </si>
  <si>
    <t>L.V.B Oliveira Artigos Esportivos - ME - CNPJ: 36225788000181</t>
  </si>
  <si>
    <t>https://www.klmasterfitness.com.br/p-colete-de-peso-15kg-para-treino-kl-master-fitness-1652</t>
  </si>
  <si>
    <t>BARRAS OLÍMPICAS MASCULINA (20 KG)</t>
  </si>
  <si>
    <t>CHROMA FITNESS -  08.598.482/0001-35</t>
  </si>
  <si>
    <t>https://www.chromafitness.com.br/barra-olimpica-masculina-chroma?variation=5274852&amp;gad_source=1&amp;gclid=Cj0KCQjwjY64BhCaARIsAIfc7YYArCkST1W57RndQ0X7hMn2QIDOHeLogagmM2KVDkh_bdumdXZWxeAaAvOIEALw_wcB</t>
  </si>
  <si>
    <t>IF EQUIPAMENTOS FITNESS LTDA - CNPJ: 43.542.713/0001-90</t>
  </si>
  <si>
    <t>https://www.iniciativafitness.com.br/barra-olimpica-2-20m-com-4-rolamentos-146840?gad_source=1&amp;gclid=CjwKCAjwps-zBhAiEiwALwsVYdkcxNyKtt8_7sYt7a517Wr356chrWygnDwRRwkE0wFDwppsPgyQchoC-N8QAvD_BwE</t>
  </si>
  <si>
    <t>ALMOFADAS DE LPO</t>
  </si>
  <si>
    <t>https://gears.com.br/produto/almofada-de-lpo/</t>
  </si>
  <si>
    <t>PRESILHAS DE BARRA OLIMPICA LOCK</t>
  </si>
  <si>
    <t>https://gears.com.br/produto/presilha-olimpica-lock-press/</t>
  </si>
  <si>
    <t>ANILHA EMBORRACHADA 5 kg  (Furação Olímpica com Anel em Aço Inox)</t>
  </si>
  <si>
    <t>ANILHA EMBORRACHADA 10 kg  (Furação Olímpica com Anel em Aço Inox)</t>
  </si>
  <si>
    <t>ANILHA EMBORRACHADA 15 kg  (Furação Olímpica com Anel em Aço Inox)</t>
  </si>
  <si>
    <t>ANILHA EMBORRACHADA 20 kg  (Furação Olímpica com Anel em Aço Inox)</t>
  </si>
  <si>
    <t>RACK AGACHAMENTO</t>
  </si>
  <si>
    <t>https://www.chromafitness.com.br/rack-de-agachamento-e-supino</t>
  </si>
  <si>
    <t>KIT SUPER BANDS</t>
  </si>
  <si>
    <t>https://gears.com.br/produto/kit-completo-de-super-bands/</t>
  </si>
  <si>
    <t>WALL BALL (8 LBS)</t>
  </si>
  <si>
    <t>https://gears.com.br/produto/wall-ball-lb/</t>
  </si>
  <si>
    <t>WALL BALL (10 LBS)</t>
  </si>
  <si>
    <t>WALL BALL (14 LBS)</t>
  </si>
  <si>
    <t>WALL BALL (20 LBS)</t>
  </si>
  <si>
    <t>BARRA HEXAGONAL OLÍMPICA</t>
  </si>
  <si>
    <t>https://www.chromafitness.com.br/barra-hexagonal-olimpica?gad_source=1&amp;gclid=CjwKCAjwkuqvBhAQEiwA65XxQOvopsvEvrDd8tUcYETzQPU8_avcvrIlgQF_R4ssNqsl4RhLw_FeIhoCs7cQAvD_BwE</t>
  </si>
  <si>
    <t>https://gears.com.br/produto/barra-olimpica-hexagonal/</t>
  </si>
  <si>
    <t>BANCO DE SUPINO RETO</t>
  </si>
  <si>
    <t>https://www.chromafitness.com.br/banco-reto-supino?variation=5252452&amp;gad_source=1&amp;gclid=Cj0KCQjwjY64BhCaARIsAIfc7YYe96S2weYZ7nP2pTloofQcgjLECncY8Sa_cypVW355GvglYYdBGBgaAjSOEALw_wcB</t>
  </si>
  <si>
    <t>https://gears.com.br/produto/banco-de-supino/</t>
  </si>
  <si>
    <t>BANCO DE TREINO REGULÁVEL</t>
  </si>
  <si>
    <t>https://gears.com.br/produto/banco-multiajustavel-pro/</t>
  </si>
  <si>
    <t>KIT MINI BAND</t>
  </si>
  <si>
    <t>ELASTOS - 09.208.410/0001-05</t>
  </si>
  <si>
    <t>https://www.elastos.com.br/bands/kit-mini-band-1-levemoderado?parceiro=1016&amp;gad_source=1&amp;gclid=CjwKCAjwydSzBhBOEiwAj0XN4LI7n3pb7CHwhSBoNi8dcwqxiOry2YmNti8QR4Wi0XI38Cx8vyjtIBoCsIMQAvD_BwE</t>
  </si>
  <si>
    <t>FITA DE SUSPENSAO TRX</t>
  </si>
  <si>
    <t>https://gears.com.br/produto/fita-de-suspensao/</t>
  </si>
  <si>
    <t>https://www.ropestore.com.br/fita-de-suspensao-tipo-trx-rope-store-suporte/p</t>
  </si>
  <si>
    <t xml:space="preserve">PUXADOR TRIANGULO </t>
  </si>
  <si>
    <t>https://www.chromafitness.com.br/puxador-triangulo-com-giro</t>
  </si>
  <si>
    <t>BARRA W OLIMPICA</t>
  </si>
  <si>
    <t>https://www.chromafitness.com.br/produtos?q=BARRA+W+OLIMPICA</t>
  </si>
  <si>
    <t>PAR DE POSTES DE SALTO EM ALTURA (ATLETISMO)</t>
  </si>
  <si>
    <t> AVALON ESPORTES LTDA - CNPJ 44.978.430/0002-39</t>
  </si>
  <si>
    <t>PLUS SPORT COMÉRCIO DE ARTIGOS ESPORTIVOS LTD - 34.386.298/0001-31</t>
  </si>
  <si>
    <t>START COMERCIO DE ARTIGOS ESPORTIVOS LTDA - 49.912.909/0001-05</t>
  </si>
  <si>
    <t>BARRAS TRANVERSAIS PARA SALTO EM ALTURA (ATLETISMO)</t>
  </si>
  <si>
    <t> FABRIPEC ESPORTES LTDA - CNPJ 43.586.456/0001-98</t>
  </si>
  <si>
    <t xml:space="preserve">BARREIRAS DE ATLETISMO EM ALUMÍNIO </t>
  </si>
  <si>
    <t>https://www.pistaecampo.com.br/barreira-de-aluminio-com-contrapeso-iaaf-pista-e-campo.html</t>
  </si>
  <si>
    <t>BLOCO DE PARTIDA PARA ATLETISMO DE ALUMÍNIO</t>
  </si>
  <si>
    <t>CARRINHO DE BLOCOS DE PARTIDA (ATLETISMO)</t>
  </si>
  <si>
    <t>AZUL ESPORTES COMERCIAL LTDA - 11.633.685/0001-20 </t>
  </si>
  <si>
    <t>https://www.azulesportes.com.br/catalog/product/view/id/304/s/carrinho-transporte-bloco-feilu-taishan/category/23/</t>
  </si>
  <si>
    <t>FABRIPEC ESPORTES LTDA - CNPJ 43.586.456/0001-98</t>
  </si>
  <si>
    <t>https://www.pistaecampo.com.br/carrinho-para-transporte-armazenagem-de-blocos-de-partida-pista-e-campo.html</t>
  </si>
  <si>
    <t>ARCOS PLANOS (KIT COM 12 UNIDADES)</t>
  </si>
  <si>
    <t>COLETE PROTETOR ELETRÔNICO (TAMANHO 2) - TAEKWONDO</t>
  </si>
  <si>
    <t>MASTER KIM LINE - 03.714.916/0001-00</t>
  </si>
  <si>
    <t>DIAS SPORTS MARKETING E ENTRETENIMENTO EIRELI ME - 19.132.573/0001-05</t>
  </si>
  <si>
    <t>CJ CONSULTORIA E ASSESSORIA LTDA - 24.124.775/0001-37</t>
  </si>
  <si>
    <t>COLETE PROTETOR ELETRÔNICO (TAMANHO 3) - TAEKWONDO</t>
  </si>
  <si>
    <t>COLETE PROTETOR ELETRÔNICO (TAMANHO 4) - TAEKWONDO</t>
  </si>
  <si>
    <t>PROTETOR DE TRONCO CONVENCIONAL (TAMANHO 2) - TAEKWONDO</t>
  </si>
  <si>
    <t>PROTETOR DE TRONCO CONVENCIONAL (TAMANHO 3) - TAEKWONDO</t>
  </si>
  <si>
    <t>PROTETOR DE TRONCO CONVENCIONAL (TAMANHO 4) - TAEKWONDO</t>
  </si>
  <si>
    <t>PROTETOR DE CABEÇA CONVENCIONAL (TAMANHO P) - TAEKWONDO</t>
  </si>
  <si>
    <t>SULSPORT ARTES MARCIAIS  LTDA - 01.249.359/0001-60</t>
  </si>
  <si>
    <t>https://www.sulsport.com.br/produtos/capacete-sulsport/</t>
  </si>
  <si>
    <t>AVEPA COMÉRCIO E IMPORTAÇÃO DE MATERIAIS ESPORTIVOS LTDA - 20.062.236/0001-60</t>
  </si>
  <si>
    <t>https://www.clubedalutashop.com/protetor-de-cabeca-capacete-daedo-aprovado-azul.html</t>
  </si>
  <si>
    <t>PROTETOR DE CABEÇA CONVENCIONAL (TAMANHO M) - TAEKWONDO</t>
  </si>
  <si>
    <t>PROTETOR DE CABEÇA CONVENCIONAL (TAMANHO G) - TAEKWONDO</t>
  </si>
  <si>
    <t>ESCUDO APARADOR DE CHUTE (TAEKWONDO)</t>
  </si>
  <si>
    <t>RAQUETE DUPLA (TAEKWONDO)</t>
  </si>
  <si>
    <t>RECEPTOR PARA COLETES (TAEKWONDO)</t>
  </si>
  <si>
    <t>ESTE ITEM DEVERÁ SER COMPRADO NA MESMA MARCA DOS COLETES PROTETORES DE TRONCO ELETRÔNICO, POIS OPERAM POR SISTEMAS ÚNICOS</t>
  </si>
  <si>
    <t>APARELHO DE ONDAS DE CHOQUE (FISIOTERAPIA)</t>
  </si>
  <si>
    <t>BEM ESTAR PACAEMBU COMÉRCIO DE PRODUTOS PARA SAÚDE LTDA - 26.682.939/0001-77</t>
  </si>
  <si>
    <t>RENTALMED COMERCIO IMPORTACAO E EXPORTACAO LTDA - 34.0001.0006/0001-03</t>
  </si>
  <si>
    <t>FERNANDES EQUIPAMENTOS - 57.449.993/0001-09</t>
  </si>
  <si>
    <t>NEARTEK - TECARTERAPIA  (FISIOTERAPIA)</t>
  </si>
  <si>
    <t>HTM INDÚSTRIA DE EQUIPAMENTOS ELETRO-ELETRÔNICOS - 03.271.206/0001-44</t>
  </si>
  <si>
    <t>APARELHO DE LASERTERAPIA E LEDTERAPIA  (FISIOTERAPIA)</t>
  </si>
  <si>
    <t>CANETA PARA LASERTERAPIA E LEDTERAPIA  (FISIOTERAPIA)</t>
  </si>
  <si>
    <t>APARELHO TERAPIA COMBINADA  (FISIOTERAPIA)</t>
  </si>
  <si>
    <t>OVERSPEED - 1080 SPRINT 2</t>
  </si>
  <si>
    <t>APAMED Comércio e Importação LTDA-ME - 10.619.981/0001-03</t>
  </si>
  <si>
    <t>EQUIPAMENTO ÚNICO E ESPECÍFICO PARA TREINAMENTO E AVALIAÇÕES</t>
  </si>
  <si>
    <t>RADAR DE VELOCIDADE PARA ESPORTES</t>
  </si>
  <si>
    <t>ESTEIRA CURVADA PROFISSIONAL PARA ATLETAS DE ALTO RENDIMENTO</t>
  </si>
  <si>
    <r>
      <t xml:space="preserve">Life Fitness / LIFE FITNESS COMERCIO DE EQUIPAMENTOS DO BRASIL LTDA - </t>
    </r>
    <r>
      <rPr>
        <sz val="11"/>
        <rFont val="Aptos Narrow"/>
        <family val="2"/>
        <scheme val="minor"/>
      </rPr>
      <t>32.115.357/0001-01</t>
    </r>
  </si>
  <si>
    <t>PANTHERA LEO EQUIPAMENTOS LTDA - 40.962.266/0001-30</t>
  </si>
  <si>
    <t>Webcontinental LTDA - CNPJ: 08.584.116/0001-27</t>
  </si>
  <si>
    <t>https://www.webcontinental.com.br/esteira-ergometrica-curva-sprintbok-nohrd---acabamento-em-madeira-de-carvalho-003366000140/p</t>
  </si>
  <si>
    <t>Valor Total Unitário Comprado</t>
  </si>
  <si>
    <t>OPTAMOS POR NÃO COMPRAR ESTE ITEM, PELA BAIXA QUALIDADE DOS MATERIAIS COM O VALOR APROVADO</t>
  </si>
  <si>
    <r>
      <rPr>
        <b/>
        <sz val="14"/>
        <color theme="1"/>
        <rFont val="Aptos Narrow"/>
        <family val="2"/>
        <scheme val="minor"/>
      </rPr>
      <t>LEGENDA:</t>
    </r>
    <r>
      <rPr>
        <sz val="14"/>
        <color theme="1"/>
        <rFont val="Aptos Narrow"/>
        <family val="2"/>
        <scheme val="minor"/>
      </rPr>
      <t xml:space="preserve"> Empresas pintadas em amarelo foram as que venceram a concorrência pelo menor preço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</si>
</sst>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#,##0.00;\-&quot;R$&quot;#,##0.00"/>
    <numFmt numFmtId="8" formatCode="&quot;R$&quot;#,##0.00;[Red]\-&quot;R$&quot;#,##0.00"/>
    <numFmt numFmtId="44" formatCode="_-&quot;R$&quot;* #,##0.00_-;\-&quot;R$&quot;* #,##0.00_-;_-&quot;R$&quot;* &quot;-&quot;??_-;_-@_-"/>
    <numFmt numFmtId="164" formatCode="&quot;R$&quot;\ #,##0.00;[Red]\-&quot;R$&quot;\ #,##0.00"/>
    <numFmt numFmtId="165" formatCode="&quot;R$&quot;\ #,##0.00"/>
    <numFmt numFmtId="166" formatCode="&quot;R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E434A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62626"/>
      <name val="Aptos Narrow"/>
      <family val="2"/>
      <scheme val="minor"/>
    </font>
    <font>
      <b/>
      <sz val="11"/>
      <color rgb="FF464646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4" fillId="5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2" fillId="0" borderId="1" xfId="1" applyFill="1" applyBorder="1" applyAlignment="1">
      <alignment horizontal="center" vertical="center" wrapText="1"/>
    </xf>
    <xf numFmtId="166" fontId="0" fillId="7" borderId="1" xfId="0" applyNumberForma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  <protection locked="0"/>
    </xf>
    <xf numFmtId="166" fontId="0" fillId="7" borderId="3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14" fontId="2" fillId="5" borderId="1" xfId="1" applyNumberFormat="1" applyFill="1" applyBorder="1" applyAlignment="1">
      <alignment vertical="center" wrapText="1"/>
    </xf>
    <xf numFmtId="44" fontId="2" fillId="0" borderId="1" xfId="1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6" borderId="1" xfId="0" applyFont="1" applyFill="1" applyBorder="1" applyAlignment="1">
      <alignment wrapText="1"/>
    </xf>
    <xf numFmtId="7" fontId="4" fillId="5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ars.com.br/produto/wall-ball-lb/" TargetMode="External"/><Relationship Id="rId13" Type="http://schemas.openxmlformats.org/officeDocument/2006/relationships/hyperlink" Target="https://gears.com.br/produto/banco-multiajustavel-pro/" TargetMode="External"/><Relationship Id="rId18" Type="http://schemas.openxmlformats.org/officeDocument/2006/relationships/hyperlink" Target="https://www.pistaecampo.com.br/carrinho-para-transporte-armazenagem-de-blocos-de-partida-pista-e-campo.html" TargetMode="External"/><Relationship Id="rId26" Type="http://schemas.openxmlformats.org/officeDocument/2006/relationships/hyperlink" Target="https://www.wellness.com.br/bike-spinning-profissional-super-m-plus-gy074/p" TargetMode="External"/><Relationship Id="rId3" Type="http://schemas.openxmlformats.org/officeDocument/2006/relationships/hyperlink" Target="https://gears.com.br/produto/almofada-de-lpo/" TargetMode="External"/><Relationship Id="rId21" Type="http://schemas.openxmlformats.org/officeDocument/2006/relationships/hyperlink" Target="https://www.pistaecampo.com.br/barreira-de-aluminio-com-contrapeso-iaaf-pista-e-campo.html" TargetMode="External"/><Relationship Id="rId7" Type="http://schemas.openxmlformats.org/officeDocument/2006/relationships/hyperlink" Target="https://gears.com.br/produto/wall-ball-lb/" TargetMode="External"/><Relationship Id="rId12" Type="http://schemas.openxmlformats.org/officeDocument/2006/relationships/hyperlink" Target="https://gears.com.br/produto/banco-de-supino/" TargetMode="External"/><Relationship Id="rId17" Type="http://schemas.openxmlformats.org/officeDocument/2006/relationships/hyperlink" Target="https://www.chromafitness.com.br/produtos?q=BARRA+W+OLIMPICA" TargetMode="External"/><Relationship Id="rId25" Type="http://schemas.openxmlformats.org/officeDocument/2006/relationships/hyperlink" Target="https://www.webcontinental.com.br/esteira-ergometrica-curva-sprintbok-nohrd---acabamento-em-madeira-de-carvalho-003366000140/p" TargetMode="External"/><Relationship Id="rId2" Type="http://schemas.openxmlformats.org/officeDocument/2006/relationships/hyperlink" Target="https://www.iniciativafitness.com.br/barra-olimpica-2-20m-com-4-rolamentos-146840?gad_source=1&amp;gclid=CjwKCAjwps-zBhAiEiwALwsVYdkcxNyKtt8_7sYt7a517Wr356chrWygnDwRRwkE0wFDwppsPgyQchoC-N8QAvD_BwE" TargetMode="External"/><Relationship Id="rId16" Type="http://schemas.openxmlformats.org/officeDocument/2006/relationships/hyperlink" Target="https://www.chromafitness.com.br/puxador-triangulo-com-giro" TargetMode="External"/><Relationship Id="rId20" Type="http://schemas.openxmlformats.org/officeDocument/2006/relationships/hyperlink" Target="https://www.sulsport.com.br/produtos/capacete-sulsport/" TargetMode="External"/><Relationship Id="rId29" Type="http://schemas.openxmlformats.org/officeDocument/2006/relationships/hyperlink" Target="https://www.ropestore.com.br/fita-de-suspensao-tipo-trx-rope-store-suporte/p" TargetMode="External"/><Relationship Id="rId1" Type="http://schemas.openxmlformats.org/officeDocument/2006/relationships/hyperlink" Target="https://gears.com.br/produto/colete-tatico-ajustavel/" TargetMode="External"/><Relationship Id="rId6" Type="http://schemas.openxmlformats.org/officeDocument/2006/relationships/hyperlink" Target="https://gears.com.br/produto/wall-ball-lb/" TargetMode="External"/><Relationship Id="rId11" Type="http://schemas.openxmlformats.org/officeDocument/2006/relationships/hyperlink" Target="https://gears.com.br/produto/barra-olimpica-hexagonal/" TargetMode="External"/><Relationship Id="rId24" Type="http://schemas.openxmlformats.org/officeDocument/2006/relationships/hyperlink" Target="https://www.azulesportes.com.br/catalog/product/view/id/304/s/carrinho-transporte-bloco-feilu-taishan/category/23/" TargetMode="External"/><Relationship Id="rId5" Type="http://schemas.openxmlformats.org/officeDocument/2006/relationships/hyperlink" Target="https://gears.com.br/produto/kit-completo-de-super-bands/" TargetMode="External"/><Relationship Id="rId15" Type="http://schemas.openxmlformats.org/officeDocument/2006/relationships/hyperlink" Target="https://gears.com.br/produto/fita-de-suspensao/" TargetMode="External"/><Relationship Id="rId23" Type="http://schemas.openxmlformats.org/officeDocument/2006/relationships/hyperlink" Target="https://gears.com.br/produto/presilha-olimpica-lock-press/" TargetMode="External"/><Relationship Id="rId28" Type="http://schemas.openxmlformats.org/officeDocument/2006/relationships/hyperlink" Target="https://www.chromafitness.com.br/barra-olimpica-masculina-chroma?variation=5274852&amp;gad_source=1&amp;gclid=Cj0KCQjwjY64BhCaARIsAIfc7YYArCkST1W57RndQ0X7hMn2QIDOHeLogagmM2KVDkh_bdumdXZWxeAaAvOIEALw_wcB" TargetMode="External"/><Relationship Id="rId10" Type="http://schemas.openxmlformats.org/officeDocument/2006/relationships/hyperlink" Target="https://www.chromafitness.com.br/barra-hexagonal-olimpica?gad_source=1&amp;gclid=CjwKCAjwkuqvBhAQEiwA65XxQOvopsvEvrDd8tUcYETzQPU8_avcvrIlgQF_R4ssNqsl4RhLw_FeIhoCs7cQAvD_BwE" TargetMode="External"/><Relationship Id="rId19" Type="http://schemas.openxmlformats.org/officeDocument/2006/relationships/hyperlink" Target="https://www.clubedalutashop.com/protetor-de-cabeca-capacete-daedo-aprovado-azul.html" TargetMode="External"/><Relationship Id="rId4" Type="http://schemas.openxmlformats.org/officeDocument/2006/relationships/hyperlink" Target="https://www.chromafitness.com.br/rack-de-agachamento-e-supino" TargetMode="External"/><Relationship Id="rId9" Type="http://schemas.openxmlformats.org/officeDocument/2006/relationships/hyperlink" Target="https://gears.com.br/produto/wall-ball-lb/" TargetMode="External"/><Relationship Id="rId14" Type="http://schemas.openxmlformats.org/officeDocument/2006/relationships/hyperlink" Target="https://www.elastos.com.br/bands/kit-mini-band-1-levemoderado?parceiro=1016&amp;gad_source=1&amp;gclid=CjwKCAjwydSzBhBOEiwAj0XN4LI7n3pb7CHwhSBoNi8dcwqxiOry2YmNti8QR4Wi0XI38Cx8vyjtIBoCsIMQAvD_BwE" TargetMode="External"/><Relationship Id="rId22" Type="http://schemas.openxmlformats.org/officeDocument/2006/relationships/hyperlink" Target="https://www.klmasterfitness.com.br/p-colete-de-peso-15kg-para-treino-kl-master-fitness-1652" TargetMode="External"/><Relationship Id="rId27" Type="http://schemas.openxmlformats.org/officeDocument/2006/relationships/hyperlink" Target="https://www.chromafitness.com.br/banco-reto-supino?variation=5252452&amp;gad_source=1&amp;gclid=Cj0KCQjwjY64BhCaARIsAIfc7YYe96S2weYZ7nP2pTloofQcgjLECncY8Sa_cypVW355GvglYYdBGBgaAjSO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0DE8-B778-4215-8D98-B59F95825CDB}">
  <dimension ref="A1:R70"/>
  <sheetViews>
    <sheetView tabSelected="1" topLeftCell="A67" zoomScale="80" zoomScaleNormal="80" workbookViewId="0">
      <selection activeCell="G79" sqref="G79"/>
    </sheetView>
  </sheetViews>
  <sheetFormatPr defaultRowHeight="15" x14ac:dyDescent="0.25"/>
  <cols>
    <col min="1" max="1" width="9.140625" style="58"/>
    <col min="2" max="2" width="25.7109375" bestFit="1" customWidth="1"/>
    <col min="3" max="3" width="8.85546875" customWidth="1"/>
    <col min="4" max="4" width="21.28515625" customWidth="1"/>
    <col min="5" max="5" width="13" customWidth="1"/>
    <col min="6" max="6" width="13.140625" bestFit="1" customWidth="1"/>
    <col min="7" max="7" width="23.85546875" customWidth="1"/>
    <col min="8" max="8" width="17.85546875" customWidth="1"/>
    <col min="9" max="9" width="13.42578125" bestFit="1" customWidth="1"/>
    <col min="10" max="10" width="13.140625" bestFit="1" customWidth="1"/>
    <col min="11" max="11" width="20.7109375" customWidth="1"/>
    <col min="12" max="12" width="18" customWidth="1"/>
    <col min="13" max="13" width="13.42578125" bestFit="1" customWidth="1"/>
    <col min="14" max="14" width="12" bestFit="1" customWidth="1"/>
    <col min="15" max="15" width="20.28515625" customWidth="1"/>
    <col min="16" max="16" width="13.42578125" bestFit="1" customWidth="1"/>
    <col min="17" max="17" width="13.140625" customWidth="1"/>
    <col min="18" max="18" width="21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9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 t="s">
        <v>3</v>
      </c>
      <c r="B6" s="3" t="s">
        <v>4</v>
      </c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>
        <v>1</v>
      </c>
      <c r="B7" s="5">
        <v>1</v>
      </c>
      <c r="C7" s="4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6" t="s">
        <v>7</v>
      </c>
      <c r="B8" s="6" t="s">
        <v>8</v>
      </c>
      <c r="C8" s="7" t="s">
        <v>9</v>
      </c>
      <c r="D8" s="4" t="s">
        <v>10</v>
      </c>
      <c r="E8" s="4"/>
      <c r="F8" s="4"/>
      <c r="G8" s="4"/>
      <c r="H8" s="4" t="s">
        <v>11</v>
      </c>
      <c r="I8" s="4"/>
      <c r="J8" s="4"/>
      <c r="K8" s="4"/>
      <c r="L8" s="4" t="s">
        <v>12</v>
      </c>
      <c r="M8" s="4"/>
      <c r="N8" s="4"/>
      <c r="O8" s="4"/>
      <c r="P8" s="4" t="s">
        <v>13</v>
      </c>
      <c r="Q8" s="4"/>
    </row>
    <row r="9" spans="1:17" x14ac:dyDescent="0.25">
      <c r="A9" s="6"/>
      <c r="B9" s="6"/>
      <c r="C9" s="7"/>
      <c r="D9" s="8" t="s">
        <v>14</v>
      </c>
      <c r="E9" s="8" t="s">
        <v>15</v>
      </c>
      <c r="F9" s="8" t="s">
        <v>16</v>
      </c>
      <c r="G9" s="8" t="s">
        <v>17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15</v>
      </c>
      <c r="Q9" s="8" t="s">
        <v>16</v>
      </c>
    </row>
    <row r="10" spans="1:17" s="23" customFormat="1" ht="75" x14ac:dyDescent="0.25">
      <c r="A10" s="60">
        <v>1</v>
      </c>
      <c r="B10" s="10" t="s">
        <v>18</v>
      </c>
      <c r="C10" s="11">
        <v>4</v>
      </c>
      <c r="D10" s="12" t="s">
        <v>19</v>
      </c>
      <c r="E10" s="13">
        <v>2560</v>
      </c>
      <c r="F10" s="14">
        <f t="shared" ref="F10:F18" si="0">E10*C10</f>
        <v>10240</v>
      </c>
      <c r="G10" s="9"/>
      <c r="H10" s="15" t="s">
        <v>20</v>
      </c>
      <c r="I10" s="16">
        <v>8958.99</v>
      </c>
      <c r="J10" s="17">
        <f>I10*C10</f>
        <v>35835.96</v>
      </c>
      <c r="K10" s="18" t="s">
        <v>21</v>
      </c>
      <c r="L10" s="19" t="s">
        <v>22</v>
      </c>
      <c r="M10" s="20">
        <v>8056.8</v>
      </c>
      <c r="N10" s="17">
        <f>M10*C10</f>
        <v>32227.200000000001</v>
      </c>
      <c r="O10" s="9"/>
      <c r="P10" s="21">
        <f>E10</f>
        <v>2560</v>
      </c>
      <c r="Q10" s="21">
        <f>F10</f>
        <v>10240</v>
      </c>
    </row>
    <row r="11" spans="1:17" s="23" customFormat="1" ht="75" x14ac:dyDescent="0.25">
      <c r="A11" s="60">
        <v>2</v>
      </c>
      <c r="B11" s="24" t="s">
        <v>23</v>
      </c>
      <c r="C11" s="9">
        <v>2</v>
      </c>
      <c r="D11" s="19" t="s">
        <v>22</v>
      </c>
      <c r="E11" s="25">
        <v>2303.2800000000002</v>
      </c>
      <c r="F11" s="17">
        <f t="shared" si="0"/>
        <v>4606.5600000000004</v>
      </c>
      <c r="G11" s="18"/>
      <c r="H11" s="26" t="s">
        <v>24</v>
      </c>
      <c r="I11" s="20">
        <v>1426.35</v>
      </c>
      <c r="J11" s="17">
        <f>I11*C11</f>
        <v>2852.7</v>
      </c>
      <c r="K11" s="18"/>
      <c r="L11" s="27" t="s">
        <v>25</v>
      </c>
      <c r="M11" s="20">
        <v>1426.35</v>
      </c>
      <c r="N11" s="17">
        <f>M11*C11</f>
        <v>2852.7</v>
      </c>
      <c r="O11" s="18"/>
      <c r="P11" s="22">
        <v>1426.35</v>
      </c>
      <c r="Q11" s="22">
        <v>2852.7</v>
      </c>
    </row>
    <row r="12" spans="1:17" s="23" customFormat="1" ht="75" x14ac:dyDescent="0.25">
      <c r="A12" s="60">
        <v>3</v>
      </c>
      <c r="B12" s="24" t="s">
        <v>26</v>
      </c>
      <c r="C12" s="28">
        <v>2</v>
      </c>
      <c r="D12" s="19" t="s">
        <v>22</v>
      </c>
      <c r="E12" s="25">
        <v>2440.08</v>
      </c>
      <c r="F12" s="17">
        <f t="shared" si="0"/>
        <v>4880.16</v>
      </c>
      <c r="G12" s="9"/>
      <c r="H12" s="26" t="s">
        <v>24</v>
      </c>
      <c r="I12" s="17">
        <v>1510.24</v>
      </c>
      <c r="J12" s="17">
        <f>I12*C12</f>
        <v>3020.48</v>
      </c>
      <c r="K12" s="9"/>
      <c r="L12" s="27" t="s">
        <v>25</v>
      </c>
      <c r="M12" s="29">
        <v>1510.24</v>
      </c>
      <c r="N12" s="17">
        <f t="shared" ref="N12:N17" si="1">M12*C12</f>
        <v>3020.48</v>
      </c>
      <c r="O12" s="18"/>
      <c r="P12" s="22">
        <v>1510.24</v>
      </c>
      <c r="Q12" s="22">
        <v>3020.48</v>
      </c>
    </row>
    <row r="13" spans="1:17" s="23" customFormat="1" ht="75" x14ac:dyDescent="0.25">
      <c r="A13" s="60">
        <v>4</v>
      </c>
      <c r="B13" s="24" t="s">
        <v>27</v>
      </c>
      <c r="C13" s="28">
        <v>2</v>
      </c>
      <c r="D13" s="19" t="s">
        <v>22</v>
      </c>
      <c r="E13" s="25">
        <v>2584.08</v>
      </c>
      <c r="F13" s="17">
        <f t="shared" si="0"/>
        <v>5168.16</v>
      </c>
      <c r="G13" s="9"/>
      <c r="H13" s="26" t="s">
        <v>24</v>
      </c>
      <c r="I13" s="17">
        <v>1594.15</v>
      </c>
      <c r="J13" s="17">
        <f t="shared" ref="J13:J19" si="2">I13*C13</f>
        <v>3188.3</v>
      </c>
      <c r="K13" s="9"/>
      <c r="L13" s="27" t="s">
        <v>25</v>
      </c>
      <c r="M13" s="17">
        <v>1594.15</v>
      </c>
      <c r="N13" s="17">
        <f t="shared" si="1"/>
        <v>3188.3</v>
      </c>
      <c r="O13" s="18"/>
      <c r="P13" s="22">
        <v>1594.15</v>
      </c>
      <c r="Q13" s="22">
        <v>3188.3</v>
      </c>
    </row>
    <row r="14" spans="1:17" s="23" customFormat="1" ht="75" x14ac:dyDescent="0.25">
      <c r="A14" s="60">
        <v>5</v>
      </c>
      <c r="B14" s="24" t="s">
        <v>28</v>
      </c>
      <c r="C14" s="28">
        <v>2</v>
      </c>
      <c r="D14" s="19" t="s">
        <v>22</v>
      </c>
      <c r="E14" s="25">
        <v>2706.48</v>
      </c>
      <c r="F14" s="17">
        <f t="shared" si="0"/>
        <v>5412.96</v>
      </c>
      <c r="G14" s="9"/>
      <c r="H14" s="26" t="s">
        <v>24</v>
      </c>
      <c r="I14" s="17">
        <v>1678.05</v>
      </c>
      <c r="J14" s="17">
        <f t="shared" si="2"/>
        <v>3356.1</v>
      </c>
      <c r="K14" s="9"/>
      <c r="L14" s="27" t="s">
        <v>25</v>
      </c>
      <c r="M14" s="17">
        <v>1678.05</v>
      </c>
      <c r="N14" s="17">
        <f t="shared" si="1"/>
        <v>3356.1</v>
      </c>
      <c r="O14" s="18"/>
      <c r="P14" s="22">
        <v>1678.05</v>
      </c>
      <c r="Q14" s="22">
        <v>3356.1</v>
      </c>
    </row>
    <row r="15" spans="1:17" s="23" customFormat="1" ht="75" x14ac:dyDescent="0.25">
      <c r="A15" s="60">
        <v>6</v>
      </c>
      <c r="B15" s="24" t="s">
        <v>29</v>
      </c>
      <c r="C15" s="28">
        <v>2</v>
      </c>
      <c r="D15" s="19" t="s">
        <v>22</v>
      </c>
      <c r="E15" s="25">
        <v>2843.28</v>
      </c>
      <c r="F15" s="17">
        <f t="shared" si="0"/>
        <v>5686.56</v>
      </c>
      <c r="G15" s="9"/>
      <c r="H15" s="26" t="s">
        <v>24</v>
      </c>
      <c r="I15" s="17">
        <v>1761.96</v>
      </c>
      <c r="J15" s="17">
        <f t="shared" si="2"/>
        <v>3523.92</v>
      </c>
      <c r="K15" s="9"/>
      <c r="L15" s="27" t="s">
        <v>25</v>
      </c>
      <c r="M15" s="17">
        <v>1761.96</v>
      </c>
      <c r="N15" s="17">
        <f t="shared" si="1"/>
        <v>3523.92</v>
      </c>
      <c r="O15" s="9"/>
      <c r="P15" s="22">
        <v>1761.96</v>
      </c>
      <c r="Q15" s="22">
        <v>3523.92</v>
      </c>
    </row>
    <row r="16" spans="1:17" s="23" customFormat="1" ht="75" x14ac:dyDescent="0.25">
      <c r="A16" s="60">
        <v>7</v>
      </c>
      <c r="B16" s="24" t="s">
        <v>30</v>
      </c>
      <c r="C16" s="28">
        <v>2</v>
      </c>
      <c r="D16" s="19" t="s">
        <v>22</v>
      </c>
      <c r="E16" s="20">
        <v>2972.88</v>
      </c>
      <c r="F16" s="17">
        <f t="shared" si="0"/>
        <v>5945.76</v>
      </c>
      <c r="G16" s="9"/>
      <c r="H16" s="26" t="s">
        <v>24</v>
      </c>
      <c r="I16" s="17">
        <v>1845.86</v>
      </c>
      <c r="J16" s="17">
        <f t="shared" si="2"/>
        <v>3691.72</v>
      </c>
      <c r="K16" s="9"/>
      <c r="L16" s="27" t="s">
        <v>25</v>
      </c>
      <c r="M16" s="17">
        <v>1845.86</v>
      </c>
      <c r="N16" s="17">
        <f t="shared" si="1"/>
        <v>3691.72</v>
      </c>
      <c r="O16" s="9"/>
      <c r="P16" s="22">
        <v>1845.86</v>
      </c>
      <c r="Q16" s="22">
        <v>3691.72</v>
      </c>
    </row>
    <row r="17" spans="1:18" s="23" customFormat="1" ht="75" x14ac:dyDescent="0.25">
      <c r="A17" s="60">
        <v>8</v>
      </c>
      <c r="B17" s="30" t="s">
        <v>31</v>
      </c>
      <c r="C17" s="28">
        <v>2</v>
      </c>
      <c r="D17" s="19" t="s">
        <v>22</v>
      </c>
      <c r="E17" s="20">
        <v>3253.68</v>
      </c>
      <c r="F17" s="17">
        <f t="shared" si="0"/>
        <v>6507.36</v>
      </c>
      <c r="G17" s="9"/>
      <c r="H17" s="26" t="s">
        <v>24</v>
      </c>
      <c r="I17" s="17">
        <v>2013.67</v>
      </c>
      <c r="J17" s="17">
        <f t="shared" si="2"/>
        <v>4027.34</v>
      </c>
      <c r="K17" s="9"/>
      <c r="L17" s="27" t="s">
        <v>25</v>
      </c>
      <c r="M17" s="17">
        <v>2013.67</v>
      </c>
      <c r="N17" s="17">
        <f t="shared" si="1"/>
        <v>4027.34</v>
      </c>
      <c r="O17" s="9"/>
      <c r="P17" s="22">
        <v>2013.67</v>
      </c>
      <c r="Q17" s="22">
        <v>4027.34</v>
      </c>
    </row>
    <row r="18" spans="1:18" s="23" customFormat="1" ht="90" x14ac:dyDescent="0.25">
      <c r="A18" s="60">
        <v>9</v>
      </c>
      <c r="B18" s="24" t="s">
        <v>32</v>
      </c>
      <c r="C18" s="28">
        <v>1</v>
      </c>
      <c r="D18" s="19" t="s">
        <v>22</v>
      </c>
      <c r="E18" s="17">
        <v>7192.8</v>
      </c>
      <c r="F18" s="17">
        <f t="shared" si="0"/>
        <v>7192.8</v>
      </c>
      <c r="G18" s="18"/>
      <c r="H18" s="26" t="s">
        <v>24</v>
      </c>
      <c r="I18" s="31">
        <v>3573.81</v>
      </c>
      <c r="J18" s="31">
        <f t="shared" si="2"/>
        <v>3573.81</v>
      </c>
      <c r="K18" s="9"/>
      <c r="L18" s="27" t="s">
        <v>25</v>
      </c>
      <c r="M18" s="17">
        <v>3573.81</v>
      </c>
      <c r="N18" s="17">
        <f>M18*C18</f>
        <v>3573.81</v>
      </c>
      <c r="O18" s="18"/>
      <c r="P18" s="22">
        <v>3573.81</v>
      </c>
      <c r="Q18" s="22">
        <v>3573.81</v>
      </c>
      <c r="R18" s="26" t="s">
        <v>33</v>
      </c>
    </row>
    <row r="19" spans="1:18" s="23" customFormat="1" ht="75" x14ac:dyDescent="0.25">
      <c r="A19" s="60">
        <v>10</v>
      </c>
      <c r="B19" s="10" t="s">
        <v>34</v>
      </c>
      <c r="C19" s="28">
        <v>4</v>
      </c>
      <c r="D19" s="32" t="s">
        <v>19</v>
      </c>
      <c r="E19" s="17">
        <v>8890</v>
      </c>
      <c r="F19" s="17">
        <f>E19*C19</f>
        <v>35560</v>
      </c>
      <c r="G19" s="9"/>
      <c r="H19" s="12" t="s">
        <v>35</v>
      </c>
      <c r="I19" s="17">
        <v>6267.13</v>
      </c>
      <c r="J19" s="62">
        <f>I19*C19</f>
        <v>25068.52</v>
      </c>
      <c r="K19" s="9"/>
      <c r="L19" s="19" t="s">
        <v>22</v>
      </c>
      <c r="M19" s="17">
        <v>10432.799999999999</v>
      </c>
      <c r="N19" s="17">
        <f>M19*C19</f>
        <v>41731.199999999997</v>
      </c>
      <c r="O19" s="18"/>
      <c r="P19" s="37">
        <f>I19</f>
        <v>6267.13</v>
      </c>
      <c r="Q19" s="37">
        <f>J19</f>
        <v>25068.52</v>
      </c>
    </row>
    <row r="20" spans="1:18" s="23" customFormat="1" ht="45" x14ac:dyDescent="0.25">
      <c r="A20" s="60">
        <v>11</v>
      </c>
      <c r="B20" s="24" t="s">
        <v>36</v>
      </c>
      <c r="C20" s="33">
        <v>2</v>
      </c>
      <c r="D20" s="34" t="s">
        <v>19</v>
      </c>
      <c r="E20" s="16">
        <v>529</v>
      </c>
      <c r="F20" s="17">
        <f t="shared" ref="F20:F59" si="3">E20*C20</f>
        <v>1058</v>
      </c>
      <c r="G20" s="9"/>
      <c r="H20" s="35" t="s">
        <v>37</v>
      </c>
      <c r="I20" s="16">
        <v>649</v>
      </c>
      <c r="J20" s="17">
        <f>I20*C20</f>
        <v>1298</v>
      </c>
      <c r="K20" s="36" t="s">
        <v>38</v>
      </c>
      <c r="L20" s="27" t="s">
        <v>35</v>
      </c>
      <c r="M20" s="17">
        <v>224.9</v>
      </c>
      <c r="N20" s="17">
        <f>M20*C20</f>
        <v>449.8</v>
      </c>
      <c r="O20" s="36"/>
      <c r="P20" s="37">
        <v>224.9</v>
      </c>
      <c r="Q20" s="37">
        <v>449.8</v>
      </c>
      <c r="R20" s="63" t="s">
        <v>136</v>
      </c>
    </row>
    <row r="21" spans="1:18" s="23" customFormat="1" ht="75" x14ac:dyDescent="0.25">
      <c r="A21" s="60">
        <v>12</v>
      </c>
      <c r="B21" s="24" t="s">
        <v>39</v>
      </c>
      <c r="C21" s="33">
        <v>2</v>
      </c>
      <c r="D21" s="34" t="s">
        <v>19</v>
      </c>
      <c r="E21" s="16">
        <v>529</v>
      </c>
      <c r="F21" s="17">
        <f t="shared" si="3"/>
        <v>1058</v>
      </c>
      <c r="G21" s="9"/>
      <c r="H21" s="34" t="s">
        <v>35</v>
      </c>
      <c r="I21" s="17">
        <v>319</v>
      </c>
      <c r="J21" s="17">
        <f>I21*C21</f>
        <v>638</v>
      </c>
      <c r="K21" s="36"/>
      <c r="L21" s="27" t="s">
        <v>40</v>
      </c>
      <c r="M21" s="17">
        <v>217.11</v>
      </c>
      <c r="N21" s="17">
        <f>M21*C21</f>
        <v>434.22</v>
      </c>
      <c r="O21" s="38" t="s">
        <v>41</v>
      </c>
      <c r="P21" s="37">
        <v>217.11</v>
      </c>
      <c r="Q21" s="39">
        <v>434.22</v>
      </c>
      <c r="R21" s="63"/>
    </row>
    <row r="22" spans="1:18" s="23" customFormat="1" ht="165" x14ac:dyDescent="0.25">
      <c r="A22" s="60">
        <v>13</v>
      </c>
      <c r="B22" s="24" t="s">
        <v>42</v>
      </c>
      <c r="C22" s="28">
        <v>2</v>
      </c>
      <c r="D22" s="27" t="s">
        <v>19</v>
      </c>
      <c r="E22" s="20">
        <v>935</v>
      </c>
      <c r="F22" s="17">
        <f t="shared" si="3"/>
        <v>1870</v>
      </c>
      <c r="G22" s="9"/>
      <c r="H22" s="32" t="s">
        <v>43</v>
      </c>
      <c r="I22" s="17">
        <v>1664.7</v>
      </c>
      <c r="J22" s="17">
        <f>I22*C22</f>
        <v>3329.4</v>
      </c>
      <c r="K22" s="18" t="s">
        <v>44</v>
      </c>
      <c r="L22" s="40" t="s">
        <v>45</v>
      </c>
      <c r="M22" s="29">
        <v>1246.95</v>
      </c>
      <c r="N22" s="17">
        <f>M22*C22</f>
        <v>2493.9</v>
      </c>
      <c r="O22" s="18" t="s">
        <v>46</v>
      </c>
      <c r="P22" s="37">
        <f>E22</f>
        <v>935</v>
      </c>
      <c r="Q22" s="37">
        <f>F22</f>
        <v>1870</v>
      </c>
    </row>
    <row r="23" spans="1:18" s="23" customFormat="1" ht="45" x14ac:dyDescent="0.25">
      <c r="A23" s="60">
        <v>14</v>
      </c>
      <c r="B23" s="24" t="s">
        <v>47</v>
      </c>
      <c r="C23" s="28">
        <v>3</v>
      </c>
      <c r="D23" s="27" t="s">
        <v>19</v>
      </c>
      <c r="E23" s="20">
        <v>795</v>
      </c>
      <c r="F23" s="17">
        <f t="shared" si="3"/>
        <v>2385</v>
      </c>
      <c r="G23" s="9"/>
      <c r="H23" s="32" t="s">
        <v>35</v>
      </c>
      <c r="I23" s="20">
        <v>1228.9000000000001</v>
      </c>
      <c r="J23" s="17">
        <f t="shared" ref="J23:J64" si="4">I23*C23</f>
        <v>3686.7000000000003</v>
      </c>
      <c r="K23" s="9"/>
      <c r="L23" s="41" t="s">
        <v>37</v>
      </c>
      <c r="M23" s="16">
        <v>989</v>
      </c>
      <c r="N23" s="17">
        <f t="shared" ref="N23:N64" si="5">M23*C23</f>
        <v>2967</v>
      </c>
      <c r="O23" s="42" t="s">
        <v>48</v>
      </c>
      <c r="P23" s="22">
        <f>E23</f>
        <v>795</v>
      </c>
      <c r="Q23" s="22">
        <f>F23</f>
        <v>2385</v>
      </c>
    </row>
    <row r="24" spans="1:18" s="23" customFormat="1" ht="45" x14ac:dyDescent="0.25">
      <c r="A24" s="60">
        <v>15</v>
      </c>
      <c r="B24" s="24" t="s">
        <v>49</v>
      </c>
      <c r="C24" s="28">
        <v>3</v>
      </c>
      <c r="D24" s="27" t="s">
        <v>19</v>
      </c>
      <c r="E24" s="31">
        <v>38</v>
      </c>
      <c r="F24" s="31">
        <f t="shared" si="3"/>
        <v>114</v>
      </c>
      <c r="G24" s="43"/>
      <c r="H24" s="34" t="s">
        <v>35</v>
      </c>
      <c r="I24" s="20">
        <v>58.5</v>
      </c>
      <c r="J24" s="17">
        <f t="shared" si="4"/>
        <v>175.5</v>
      </c>
      <c r="K24" s="9"/>
      <c r="L24" s="41" t="s">
        <v>37</v>
      </c>
      <c r="M24" s="20">
        <v>119</v>
      </c>
      <c r="N24" s="17">
        <f t="shared" si="5"/>
        <v>357</v>
      </c>
      <c r="O24" s="18" t="s">
        <v>50</v>
      </c>
      <c r="P24" s="37">
        <f>E24</f>
        <v>38</v>
      </c>
      <c r="Q24" s="37">
        <f>F24</f>
        <v>114</v>
      </c>
    </row>
    <row r="25" spans="1:18" s="23" customFormat="1" ht="75" x14ac:dyDescent="0.25">
      <c r="A25" s="60">
        <v>16</v>
      </c>
      <c r="B25" s="24" t="s">
        <v>51</v>
      </c>
      <c r="C25" s="61">
        <v>6</v>
      </c>
      <c r="D25" s="27" t="s">
        <v>19</v>
      </c>
      <c r="E25" s="20">
        <v>163</v>
      </c>
      <c r="F25" s="17">
        <f t="shared" si="3"/>
        <v>978</v>
      </c>
      <c r="G25" s="9"/>
      <c r="H25" s="32" t="s">
        <v>35</v>
      </c>
      <c r="I25" s="20">
        <v>199</v>
      </c>
      <c r="J25" s="17">
        <f t="shared" si="4"/>
        <v>1194</v>
      </c>
      <c r="K25" s="9"/>
      <c r="L25" s="19" t="s">
        <v>22</v>
      </c>
      <c r="M25" s="20">
        <v>301.68</v>
      </c>
      <c r="N25" s="17">
        <f t="shared" si="5"/>
        <v>1810.08</v>
      </c>
      <c r="O25" s="9"/>
      <c r="P25" s="22">
        <f>E25</f>
        <v>163</v>
      </c>
      <c r="Q25" s="22">
        <f>F25</f>
        <v>978</v>
      </c>
    </row>
    <row r="26" spans="1:18" s="23" customFormat="1" ht="75" x14ac:dyDescent="0.25">
      <c r="A26" s="60">
        <v>17</v>
      </c>
      <c r="B26" s="24" t="s">
        <v>52</v>
      </c>
      <c r="C26" s="28">
        <v>12</v>
      </c>
      <c r="D26" s="27" t="s">
        <v>19</v>
      </c>
      <c r="E26" s="20">
        <v>245</v>
      </c>
      <c r="F26" s="17">
        <f t="shared" si="3"/>
        <v>2940</v>
      </c>
      <c r="G26" s="9"/>
      <c r="H26" s="32" t="s">
        <v>35</v>
      </c>
      <c r="I26" s="20">
        <v>299.89999999999998</v>
      </c>
      <c r="J26" s="17">
        <f t="shared" si="4"/>
        <v>3598.7999999999997</v>
      </c>
      <c r="K26" s="9"/>
      <c r="L26" s="19" t="s">
        <v>22</v>
      </c>
      <c r="M26" s="20">
        <v>611.28</v>
      </c>
      <c r="N26" s="17">
        <f t="shared" si="5"/>
        <v>7335.36</v>
      </c>
      <c r="O26" s="9"/>
      <c r="P26" s="22">
        <f>E26</f>
        <v>245</v>
      </c>
      <c r="Q26" s="22">
        <f>F26</f>
        <v>2940</v>
      </c>
    </row>
    <row r="27" spans="1:18" s="23" customFormat="1" ht="75" x14ac:dyDescent="0.25">
      <c r="A27" s="60">
        <v>18</v>
      </c>
      <c r="B27" s="24" t="s">
        <v>53</v>
      </c>
      <c r="C27" s="28">
        <v>8</v>
      </c>
      <c r="D27" s="27" t="s">
        <v>19</v>
      </c>
      <c r="E27" s="20">
        <v>304</v>
      </c>
      <c r="F27" s="17">
        <f t="shared" si="3"/>
        <v>2432</v>
      </c>
      <c r="G27" s="9"/>
      <c r="H27" s="32" t="s">
        <v>35</v>
      </c>
      <c r="I27" s="20">
        <v>448.5</v>
      </c>
      <c r="J27" s="17">
        <f t="shared" si="4"/>
        <v>3588</v>
      </c>
      <c r="K27" s="9"/>
      <c r="L27" s="19" t="s">
        <v>22</v>
      </c>
      <c r="M27" s="20">
        <v>928.8</v>
      </c>
      <c r="N27" s="17">
        <f t="shared" si="5"/>
        <v>7430.4</v>
      </c>
      <c r="O27" s="9"/>
      <c r="P27" s="22">
        <f>E27</f>
        <v>304</v>
      </c>
      <c r="Q27" s="22">
        <f>F27</f>
        <v>2432</v>
      </c>
    </row>
    <row r="28" spans="1:18" s="23" customFormat="1" ht="75" x14ac:dyDescent="0.25">
      <c r="A28" s="60">
        <v>19</v>
      </c>
      <c r="B28" s="24" t="s">
        <v>54</v>
      </c>
      <c r="C28" s="28">
        <v>6</v>
      </c>
      <c r="D28" s="27" t="s">
        <v>19</v>
      </c>
      <c r="E28" s="20">
        <v>390</v>
      </c>
      <c r="F28" s="17">
        <f t="shared" si="3"/>
        <v>2340</v>
      </c>
      <c r="G28" s="9"/>
      <c r="H28" s="32" t="s">
        <v>35</v>
      </c>
      <c r="I28" s="20">
        <v>589.9</v>
      </c>
      <c r="J28" s="17">
        <f t="shared" si="4"/>
        <v>3539.3999999999996</v>
      </c>
      <c r="K28" s="9"/>
      <c r="L28" s="19" t="s">
        <v>22</v>
      </c>
      <c r="M28" s="20">
        <v>1216.8</v>
      </c>
      <c r="N28" s="17">
        <f t="shared" si="5"/>
        <v>7300.7999999999993</v>
      </c>
      <c r="O28" s="9"/>
      <c r="P28" s="22">
        <f>E28</f>
        <v>390</v>
      </c>
      <c r="Q28" s="22">
        <f>F28</f>
        <v>2340</v>
      </c>
    </row>
    <row r="29" spans="1:18" s="23" customFormat="1" ht="75" x14ac:dyDescent="0.25">
      <c r="A29" s="60">
        <v>20</v>
      </c>
      <c r="B29" s="24" t="s">
        <v>55</v>
      </c>
      <c r="C29" s="28">
        <v>4</v>
      </c>
      <c r="D29" s="34" t="s">
        <v>43</v>
      </c>
      <c r="E29" s="16">
        <v>3152.7</v>
      </c>
      <c r="F29" s="17">
        <f t="shared" si="3"/>
        <v>12610.8</v>
      </c>
      <c r="G29" s="18" t="s">
        <v>56</v>
      </c>
      <c r="H29" s="27" t="s">
        <v>35</v>
      </c>
      <c r="I29" s="16">
        <v>2553.6</v>
      </c>
      <c r="J29" s="17">
        <f t="shared" si="4"/>
        <v>10214.4</v>
      </c>
      <c r="K29" s="18"/>
      <c r="L29" s="19" t="s">
        <v>22</v>
      </c>
      <c r="M29" s="20">
        <v>10072.799999999999</v>
      </c>
      <c r="N29" s="17">
        <f t="shared" si="5"/>
        <v>40291.199999999997</v>
      </c>
      <c r="O29" s="9"/>
      <c r="P29" s="37">
        <f>I29</f>
        <v>2553.6</v>
      </c>
      <c r="Q29" s="37">
        <f>J29</f>
        <v>10214.4</v>
      </c>
    </row>
    <row r="30" spans="1:18" s="23" customFormat="1" ht="45" x14ac:dyDescent="0.25">
      <c r="A30" s="60">
        <v>21</v>
      </c>
      <c r="B30" s="24" t="s">
        <v>57</v>
      </c>
      <c r="C30" s="28">
        <v>1</v>
      </c>
      <c r="D30" s="32" t="s">
        <v>19</v>
      </c>
      <c r="E30" s="17">
        <v>615</v>
      </c>
      <c r="F30" s="17">
        <f t="shared" si="3"/>
        <v>615</v>
      </c>
      <c r="G30" s="9"/>
      <c r="H30" s="27" t="s">
        <v>35</v>
      </c>
      <c r="I30" s="17">
        <v>219.64</v>
      </c>
      <c r="J30" s="17">
        <f t="shared" si="4"/>
        <v>219.64</v>
      </c>
      <c r="K30" s="9"/>
      <c r="L30" s="41" t="s">
        <v>37</v>
      </c>
      <c r="M30" s="20">
        <v>699</v>
      </c>
      <c r="N30" s="17">
        <f t="shared" si="5"/>
        <v>699</v>
      </c>
      <c r="O30" s="42" t="s">
        <v>58</v>
      </c>
      <c r="P30" s="37">
        <f>I30</f>
        <v>219.64</v>
      </c>
      <c r="Q30" s="37">
        <f>J30</f>
        <v>219.64</v>
      </c>
    </row>
    <row r="31" spans="1:18" s="23" customFormat="1" ht="45" x14ac:dyDescent="0.25">
      <c r="A31" s="60">
        <v>22</v>
      </c>
      <c r="B31" s="24" t="s">
        <v>59</v>
      </c>
      <c r="C31" s="28">
        <v>2</v>
      </c>
      <c r="D31" s="27" t="s">
        <v>19</v>
      </c>
      <c r="E31" s="20">
        <v>170</v>
      </c>
      <c r="F31" s="17">
        <f t="shared" si="3"/>
        <v>340</v>
      </c>
      <c r="G31" s="9"/>
      <c r="H31" s="32" t="s">
        <v>35</v>
      </c>
      <c r="I31" s="20">
        <v>255</v>
      </c>
      <c r="J31" s="17">
        <f t="shared" si="4"/>
        <v>510</v>
      </c>
      <c r="K31" s="9"/>
      <c r="L31" s="41" t="s">
        <v>37</v>
      </c>
      <c r="M31" s="20">
        <v>269</v>
      </c>
      <c r="N31" s="17">
        <f t="shared" si="5"/>
        <v>538</v>
      </c>
      <c r="O31" s="18" t="s">
        <v>60</v>
      </c>
      <c r="P31" s="22">
        <f>E31</f>
        <v>170</v>
      </c>
      <c r="Q31" s="22">
        <f>F31</f>
        <v>340</v>
      </c>
    </row>
    <row r="32" spans="1:18" s="23" customFormat="1" ht="45" x14ac:dyDescent="0.25">
      <c r="A32" s="60">
        <v>23</v>
      </c>
      <c r="B32" s="24" t="s">
        <v>61</v>
      </c>
      <c r="C32" s="28">
        <v>2</v>
      </c>
      <c r="D32" s="27" t="s">
        <v>19</v>
      </c>
      <c r="E32" s="20">
        <v>170</v>
      </c>
      <c r="F32" s="17">
        <f t="shared" si="3"/>
        <v>340</v>
      </c>
      <c r="G32" s="9"/>
      <c r="H32" s="32" t="s">
        <v>35</v>
      </c>
      <c r="I32" s="16">
        <v>255</v>
      </c>
      <c r="J32" s="17">
        <f t="shared" si="4"/>
        <v>510</v>
      </c>
      <c r="K32" s="9"/>
      <c r="L32" s="41" t="s">
        <v>37</v>
      </c>
      <c r="M32" s="20">
        <v>269</v>
      </c>
      <c r="N32" s="17">
        <f t="shared" si="5"/>
        <v>538</v>
      </c>
      <c r="O32" s="18" t="s">
        <v>60</v>
      </c>
      <c r="P32" s="22">
        <f>E32</f>
        <v>170</v>
      </c>
      <c r="Q32" s="22">
        <f>F32</f>
        <v>340</v>
      </c>
    </row>
    <row r="33" spans="1:17" s="23" customFormat="1" ht="45" x14ac:dyDescent="0.25">
      <c r="A33" s="60">
        <v>24</v>
      </c>
      <c r="B33" s="24" t="s">
        <v>62</v>
      </c>
      <c r="C33" s="28">
        <v>2</v>
      </c>
      <c r="D33" s="27" t="s">
        <v>19</v>
      </c>
      <c r="E33" s="20">
        <v>170</v>
      </c>
      <c r="F33" s="17">
        <f t="shared" si="3"/>
        <v>340</v>
      </c>
      <c r="G33" s="9"/>
      <c r="H33" s="32" t="s">
        <v>35</v>
      </c>
      <c r="I33" s="16">
        <v>255</v>
      </c>
      <c r="J33" s="17">
        <f t="shared" si="4"/>
        <v>510</v>
      </c>
      <c r="K33" s="9"/>
      <c r="L33" s="41" t="s">
        <v>37</v>
      </c>
      <c r="M33" s="20">
        <v>269</v>
      </c>
      <c r="N33" s="17">
        <f t="shared" si="5"/>
        <v>538</v>
      </c>
      <c r="O33" s="18" t="s">
        <v>60</v>
      </c>
      <c r="P33" s="22">
        <f>E33</f>
        <v>170</v>
      </c>
      <c r="Q33" s="22">
        <f>F33</f>
        <v>340</v>
      </c>
    </row>
    <row r="34" spans="1:17" s="23" customFormat="1" ht="45" x14ac:dyDescent="0.25">
      <c r="A34" s="60">
        <v>25</v>
      </c>
      <c r="B34" s="24" t="s">
        <v>63</v>
      </c>
      <c r="C34" s="28">
        <v>2</v>
      </c>
      <c r="D34" s="27" t="s">
        <v>19</v>
      </c>
      <c r="E34" s="20">
        <v>170</v>
      </c>
      <c r="F34" s="17">
        <f t="shared" si="3"/>
        <v>340</v>
      </c>
      <c r="G34" s="9"/>
      <c r="H34" s="32" t="s">
        <v>35</v>
      </c>
      <c r="I34" s="16">
        <v>255</v>
      </c>
      <c r="J34" s="17">
        <f t="shared" si="4"/>
        <v>510</v>
      </c>
      <c r="K34" s="9"/>
      <c r="L34" s="41" t="s">
        <v>37</v>
      </c>
      <c r="M34" s="20">
        <v>279</v>
      </c>
      <c r="N34" s="17">
        <f t="shared" si="5"/>
        <v>558</v>
      </c>
      <c r="O34" s="18" t="s">
        <v>60</v>
      </c>
      <c r="P34" s="22">
        <f>E34</f>
        <v>170</v>
      </c>
      <c r="Q34" s="22">
        <f>F34</f>
        <v>340</v>
      </c>
    </row>
    <row r="35" spans="1:17" s="23" customFormat="1" ht="135" x14ac:dyDescent="0.25">
      <c r="A35" s="60">
        <v>26</v>
      </c>
      <c r="B35" s="24" t="s">
        <v>64</v>
      </c>
      <c r="C35" s="28">
        <v>3</v>
      </c>
      <c r="D35" s="32" t="s">
        <v>43</v>
      </c>
      <c r="E35" s="20">
        <v>1199.7</v>
      </c>
      <c r="F35" s="17">
        <f t="shared" si="3"/>
        <v>3599.1000000000004</v>
      </c>
      <c r="G35" s="18" t="s">
        <v>65</v>
      </c>
      <c r="H35" s="27" t="s">
        <v>35</v>
      </c>
      <c r="I35" s="17">
        <v>607.24</v>
      </c>
      <c r="J35" s="17">
        <f t="shared" si="4"/>
        <v>1821.72</v>
      </c>
      <c r="K35" s="18"/>
      <c r="L35" s="41" t="s">
        <v>37</v>
      </c>
      <c r="M35" s="20">
        <v>1399</v>
      </c>
      <c r="N35" s="17">
        <f t="shared" si="5"/>
        <v>4197</v>
      </c>
      <c r="O35" s="18" t="s">
        <v>66</v>
      </c>
      <c r="P35" s="37">
        <f>I35</f>
        <v>607.24</v>
      </c>
      <c r="Q35" s="37">
        <f>J35</f>
        <v>1821.72</v>
      </c>
    </row>
    <row r="36" spans="1:17" s="23" customFormat="1" ht="165" x14ac:dyDescent="0.25">
      <c r="A36" s="60">
        <v>27</v>
      </c>
      <c r="B36" s="24" t="s">
        <v>67</v>
      </c>
      <c r="C36" s="28">
        <v>1</v>
      </c>
      <c r="D36" s="27" t="s">
        <v>19</v>
      </c>
      <c r="E36" s="20">
        <v>513</v>
      </c>
      <c r="F36" s="17">
        <f t="shared" si="3"/>
        <v>513</v>
      </c>
      <c r="G36" s="9"/>
      <c r="H36" s="32" t="s">
        <v>43</v>
      </c>
      <c r="I36" s="20">
        <v>1385.7</v>
      </c>
      <c r="J36" s="17">
        <f t="shared" si="4"/>
        <v>1385.7</v>
      </c>
      <c r="K36" s="18" t="s">
        <v>68</v>
      </c>
      <c r="L36" s="41" t="s">
        <v>37</v>
      </c>
      <c r="M36" s="20">
        <v>869</v>
      </c>
      <c r="N36" s="17">
        <f t="shared" si="5"/>
        <v>869</v>
      </c>
      <c r="O36" s="18" t="s">
        <v>69</v>
      </c>
      <c r="P36" s="22">
        <f>E36</f>
        <v>513</v>
      </c>
      <c r="Q36" s="22">
        <f>F36</f>
        <v>513</v>
      </c>
    </row>
    <row r="37" spans="1:17" s="23" customFormat="1" ht="45" x14ac:dyDescent="0.25">
      <c r="A37" s="60">
        <v>28</v>
      </c>
      <c r="B37" s="24" t="s">
        <v>70</v>
      </c>
      <c r="C37" s="28">
        <v>1</v>
      </c>
      <c r="D37" s="27" t="s">
        <v>19</v>
      </c>
      <c r="E37" s="20">
        <v>813</v>
      </c>
      <c r="F37" s="17">
        <f t="shared" si="3"/>
        <v>813</v>
      </c>
      <c r="G37" s="9"/>
      <c r="H37" s="32" t="s">
        <v>35</v>
      </c>
      <c r="I37" s="17">
        <v>2190</v>
      </c>
      <c r="J37" s="17">
        <f t="shared" si="4"/>
        <v>2190</v>
      </c>
      <c r="K37" s="9"/>
      <c r="L37" s="41" t="s">
        <v>37</v>
      </c>
      <c r="M37" s="17">
        <v>1999</v>
      </c>
      <c r="N37" s="17">
        <f t="shared" si="5"/>
        <v>1999</v>
      </c>
      <c r="O37" s="18" t="s">
        <v>71</v>
      </c>
      <c r="P37" s="22">
        <f>E37</f>
        <v>813</v>
      </c>
      <c r="Q37" s="22">
        <f>F37</f>
        <v>813</v>
      </c>
    </row>
    <row r="38" spans="1:17" s="23" customFormat="1" ht="165" x14ac:dyDescent="0.25">
      <c r="A38" s="60">
        <v>29</v>
      </c>
      <c r="B38" s="24" t="s">
        <v>72</v>
      </c>
      <c r="C38" s="28">
        <v>5</v>
      </c>
      <c r="D38" s="27" t="s">
        <v>19</v>
      </c>
      <c r="E38" s="20">
        <v>46</v>
      </c>
      <c r="F38" s="17">
        <f t="shared" si="3"/>
        <v>230</v>
      </c>
      <c r="G38" s="9"/>
      <c r="H38" s="32" t="s">
        <v>35</v>
      </c>
      <c r="I38" s="20">
        <v>89.9</v>
      </c>
      <c r="J38" s="17">
        <f t="shared" si="4"/>
        <v>449.5</v>
      </c>
      <c r="K38" s="9"/>
      <c r="L38" s="44" t="s">
        <v>73</v>
      </c>
      <c r="M38" s="17">
        <v>71</v>
      </c>
      <c r="N38" s="17">
        <f t="shared" si="5"/>
        <v>355</v>
      </c>
      <c r="O38" s="18" t="s">
        <v>74</v>
      </c>
      <c r="P38" s="22">
        <f>E38</f>
        <v>46</v>
      </c>
      <c r="Q38" s="22">
        <f>F38</f>
        <v>230</v>
      </c>
    </row>
    <row r="39" spans="1:17" s="23" customFormat="1" ht="75" x14ac:dyDescent="0.25">
      <c r="A39" s="60">
        <v>30</v>
      </c>
      <c r="B39" s="24" t="s">
        <v>75</v>
      </c>
      <c r="C39" s="28">
        <v>6</v>
      </c>
      <c r="D39" s="41" t="s">
        <v>37</v>
      </c>
      <c r="E39" s="16">
        <v>259</v>
      </c>
      <c r="F39" s="17">
        <f t="shared" si="3"/>
        <v>1554</v>
      </c>
      <c r="G39" s="18" t="s">
        <v>76</v>
      </c>
      <c r="H39" s="27" t="s">
        <v>35</v>
      </c>
      <c r="I39" s="17">
        <v>184</v>
      </c>
      <c r="J39" s="17">
        <f t="shared" si="4"/>
        <v>1104</v>
      </c>
      <c r="K39" s="18" t="s">
        <v>77</v>
      </c>
      <c r="L39" s="19" t="s">
        <v>22</v>
      </c>
      <c r="M39" s="17">
        <v>287.27999999999997</v>
      </c>
      <c r="N39" s="17">
        <f t="shared" si="5"/>
        <v>1723.6799999999998</v>
      </c>
      <c r="O39" s="9"/>
      <c r="P39" s="37">
        <f>I39</f>
        <v>184</v>
      </c>
      <c r="Q39" s="37">
        <f>J39</f>
        <v>1104</v>
      </c>
    </row>
    <row r="40" spans="1:17" s="23" customFormat="1" ht="75" x14ac:dyDescent="0.25">
      <c r="A40" s="60">
        <v>31</v>
      </c>
      <c r="B40" s="24" t="s">
        <v>78</v>
      </c>
      <c r="C40" s="28">
        <v>1</v>
      </c>
      <c r="D40" s="32" t="s">
        <v>43</v>
      </c>
      <c r="E40" s="17">
        <v>250.17</v>
      </c>
      <c r="F40" s="17">
        <f t="shared" si="3"/>
        <v>250.17</v>
      </c>
      <c r="G40" s="18" t="s">
        <v>79</v>
      </c>
      <c r="H40" s="27" t="s">
        <v>35</v>
      </c>
      <c r="I40" s="20">
        <v>129.12</v>
      </c>
      <c r="J40" s="17">
        <f t="shared" si="4"/>
        <v>129.12</v>
      </c>
      <c r="K40" s="9"/>
      <c r="L40" s="19" t="s">
        <v>22</v>
      </c>
      <c r="M40" s="17">
        <v>372.96</v>
      </c>
      <c r="N40" s="17">
        <f t="shared" si="5"/>
        <v>372.96</v>
      </c>
      <c r="O40" s="9"/>
      <c r="P40" s="37">
        <f>I40</f>
        <v>129.12</v>
      </c>
      <c r="Q40" s="37">
        <f>J40</f>
        <v>129.12</v>
      </c>
    </row>
    <row r="41" spans="1:17" s="23" customFormat="1" ht="75" x14ac:dyDescent="0.25">
      <c r="A41" s="60">
        <v>32</v>
      </c>
      <c r="B41" s="24" t="s">
        <v>80</v>
      </c>
      <c r="C41" s="28">
        <v>1</v>
      </c>
      <c r="D41" s="32" t="s">
        <v>43</v>
      </c>
      <c r="E41" s="20">
        <v>920.7</v>
      </c>
      <c r="F41" s="17">
        <f t="shared" si="3"/>
        <v>920.7</v>
      </c>
      <c r="G41" s="18" t="s">
        <v>81</v>
      </c>
      <c r="H41" s="27" t="s">
        <v>35</v>
      </c>
      <c r="I41" s="20">
        <v>447.64</v>
      </c>
      <c r="J41" s="17">
        <f t="shared" si="4"/>
        <v>447.64</v>
      </c>
      <c r="K41" s="9"/>
      <c r="L41" s="19" t="s">
        <v>22</v>
      </c>
      <c r="M41" s="17">
        <v>1072.8</v>
      </c>
      <c r="N41" s="17">
        <f t="shared" si="5"/>
        <v>1072.8</v>
      </c>
      <c r="O41" s="9"/>
      <c r="P41" s="37">
        <f>I41</f>
        <v>447.64</v>
      </c>
      <c r="Q41" s="37">
        <f>J41</f>
        <v>447.64</v>
      </c>
    </row>
    <row r="42" spans="1:17" s="23" customFormat="1" ht="75" x14ac:dyDescent="0.25">
      <c r="A42" s="60">
        <v>33</v>
      </c>
      <c r="B42" s="24" t="s">
        <v>82</v>
      </c>
      <c r="C42" s="28">
        <v>1</v>
      </c>
      <c r="D42" s="27" t="s">
        <v>83</v>
      </c>
      <c r="E42" s="17">
        <v>2099.8000000000002</v>
      </c>
      <c r="F42" s="17">
        <f t="shared" si="3"/>
        <v>2099.8000000000002</v>
      </c>
      <c r="G42" s="9"/>
      <c r="H42" s="32" t="s">
        <v>84</v>
      </c>
      <c r="I42" s="17">
        <v>5179.99</v>
      </c>
      <c r="J42" s="17">
        <f t="shared" si="4"/>
        <v>5179.99</v>
      </c>
      <c r="K42" s="9"/>
      <c r="L42" s="32" t="s">
        <v>85</v>
      </c>
      <c r="M42" s="17">
        <v>5699</v>
      </c>
      <c r="N42" s="17">
        <f t="shared" si="5"/>
        <v>5699</v>
      </c>
      <c r="O42" s="9"/>
      <c r="P42" s="22">
        <v>2099.8000000000002</v>
      </c>
      <c r="Q42" s="22">
        <v>2099.8000000000002</v>
      </c>
    </row>
    <row r="43" spans="1:17" s="23" customFormat="1" ht="75" x14ac:dyDescent="0.25">
      <c r="A43" s="60">
        <v>34</v>
      </c>
      <c r="B43" s="24" t="s">
        <v>86</v>
      </c>
      <c r="C43" s="28">
        <v>3</v>
      </c>
      <c r="D43" s="44" t="s">
        <v>87</v>
      </c>
      <c r="E43" s="17">
        <v>556.29999999999995</v>
      </c>
      <c r="F43" s="17">
        <f t="shared" si="3"/>
        <v>1668.8999999999999</v>
      </c>
      <c r="G43" s="9"/>
      <c r="H43" s="27" t="s">
        <v>84</v>
      </c>
      <c r="I43" s="17">
        <v>538.99</v>
      </c>
      <c r="J43" s="17">
        <f t="shared" si="4"/>
        <v>1616.97</v>
      </c>
      <c r="K43" s="9"/>
      <c r="L43" s="32" t="s">
        <v>85</v>
      </c>
      <c r="M43" s="17">
        <v>599</v>
      </c>
      <c r="N43" s="17">
        <f t="shared" si="5"/>
        <v>1797</v>
      </c>
      <c r="O43" s="9"/>
      <c r="P43" s="22">
        <v>538.99</v>
      </c>
      <c r="Q43" s="22">
        <v>1616.97</v>
      </c>
    </row>
    <row r="44" spans="1:17" s="23" customFormat="1" ht="75" x14ac:dyDescent="0.25">
      <c r="A44" s="60">
        <v>35</v>
      </c>
      <c r="B44" s="24" t="s">
        <v>88</v>
      </c>
      <c r="C44" s="28">
        <v>15</v>
      </c>
      <c r="D44" s="27" t="s">
        <v>83</v>
      </c>
      <c r="E44" s="17">
        <v>799.9</v>
      </c>
      <c r="F44" s="17">
        <f t="shared" si="3"/>
        <v>11998.5</v>
      </c>
      <c r="G44" s="18" t="s">
        <v>89</v>
      </c>
      <c r="H44" s="32" t="s">
        <v>84</v>
      </c>
      <c r="I44" s="17">
        <v>1598.99</v>
      </c>
      <c r="J44" s="17">
        <f t="shared" si="4"/>
        <v>23984.85</v>
      </c>
      <c r="K44" s="9"/>
      <c r="L44" s="32" t="s">
        <v>85</v>
      </c>
      <c r="M44" s="17">
        <v>1760</v>
      </c>
      <c r="N44" s="17">
        <f t="shared" si="5"/>
        <v>26400</v>
      </c>
      <c r="O44" s="9"/>
      <c r="P44" s="22">
        <v>799.9</v>
      </c>
      <c r="Q44" s="22">
        <v>11998.5</v>
      </c>
    </row>
    <row r="45" spans="1:17" s="23" customFormat="1" ht="75" x14ac:dyDescent="0.25">
      <c r="A45" s="60">
        <v>36</v>
      </c>
      <c r="B45" s="24" t="s">
        <v>90</v>
      </c>
      <c r="C45" s="28">
        <v>8</v>
      </c>
      <c r="D45" s="27" t="s">
        <v>83</v>
      </c>
      <c r="E45" s="17">
        <v>787.3</v>
      </c>
      <c r="F45" s="17">
        <f t="shared" si="3"/>
        <v>6298.4</v>
      </c>
      <c r="G45" s="9"/>
      <c r="H45" s="32" t="s">
        <v>84</v>
      </c>
      <c r="I45" s="17">
        <v>1065.99</v>
      </c>
      <c r="J45" s="17">
        <f t="shared" si="4"/>
        <v>8527.92</v>
      </c>
      <c r="K45" s="9"/>
      <c r="L45" s="32" t="s">
        <v>85</v>
      </c>
      <c r="M45" s="17">
        <v>1172.5999999999999</v>
      </c>
      <c r="N45" s="17">
        <f t="shared" si="5"/>
        <v>9380.7999999999993</v>
      </c>
      <c r="O45" s="9"/>
      <c r="P45" s="22">
        <v>787.3</v>
      </c>
      <c r="Q45" s="22">
        <v>6298.4</v>
      </c>
    </row>
    <row r="46" spans="1:17" s="23" customFormat="1" ht="90" x14ac:dyDescent="0.25">
      <c r="A46" s="60">
        <v>37</v>
      </c>
      <c r="B46" s="24" t="s">
        <v>91</v>
      </c>
      <c r="C46" s="28">
        <v>1</v>
      </c>
      <c r="D46" s="44" t="s">
        <v>92</v>
      </c>
      <c r="E46" s="17">
        <v>999.9</v>
      </c>
      <c r="F46" s="17">
        <f t="shared" si="3"/>
        <v>999.9</v>
      </c>
      <c r="G46" s="18" t="s">
        <v>93</v>
      </c>
      <c r="H46" s="45" t="s">
        <v>94</v>
      </c>
      <c r="I46" s="17">
        <v>1199.9000000000001</v>
      </c>
      <c r="J46" s="17">
        <f t="shared" si="4"/>
        <v>1199.9000000000001</v>
      </c>
      <c r="K46" s="18" t="s">
        <v>95</v>
      </c>
      <c r="L46" s="27" t="s">
        <v>83</v>
      </c>
      <c r="M46" s="17">
        <v>999.9</v>
      </c>
      <c r="N46" s="17">
        <f t="shared" si="5"/>
        <v>999.9</v>
      </c>
      <c r="O46" s="26"/>
      <c r="P46" s="22">
        <v>999.9</v>
      </c>
      <c r="Q46" s="22">
        <v>999.9</v>
      </c>
    </row>
    <row r="47" spans="1:17" s="23" customFormat="1" ht="75" x14ac:dyDescent="0.25">
      <c r="A47" s="60">
        <v>38</v>
      </c>
      <c r="B47" s="24" t="s">
        <v>96</v>
      </c>
      <c r="C47" s="28">
        <v>1</v>
      </c>
      <c r="D47" s="27" t="s">
        <v>83</v>
      </c>
      <c r="E47" s="17">
        <v>125.8</v>
      </c>
      <c r="F47" s="17">
        <f t="shared" si="3"/>
        <v>125.8</v>
      </c>
      <c r="G47" s="9"/>
      <c r="H47" s="32" t="s">
        <v>84</v>
      </c>
      <c r="I47" s="17">
        <v>140</v>
      </c>
      <c r="J47" s="17">
        <f t="shared" si="4"/>
        <v>140</v>
      </c>
      <c r="K47" s="9"/>
      <c r="L47" s="32" t="s">
        <v>85</v>
      </c>
      <c r="M47" s="17">
        <v>154.25</v>
      </c>
      <c r="N47" s="17">
        <f t="shared" si="5"/>
        <v>154.25</v>
      </c>
      <c r="O47" s="9"/>
      <c r="P47" s="22">
        <v>125.8</v>
      </c>
      <c r="Q47" s="22">
        <v>125.8</v>
      </c>
    </row>
    <row r="48" spans="1:17" s="23" customFormat="1" ht="75" x14ac:dyDescent="0.25">
      <c r="A48" s="60">
        <v>39</v>
      </c>
      <c r="B48" s="24" t="s">
        <v>97</v>
      </c>
      <c r="C48" s="28">
        <v>2</v>
      </c>
      <c r="D48" s="27" t="s">
        <v>98</v>
      </c>
      <c r="E48" s="20">
        <v>7900</v>
      </c>
      <c r="F48" s="17">
        <f t="shared" si="3"/>
        <v>15800</v>
      </c>
      <c r="G48" s="9"/>
      <c r="H48" s="34" t="s">
        <v>99</v>
      </c>
      <c r="I48" s="17">
        <v>11781</v>
      </c>
      <c r="J48" s="17">
        <f t="shared" si="4"/>
        <v>23562</v>
      </c>
      <c r="K48" s="9"/>
      <c r="L48" s="46" t="s">
        <v>100</v>
      </c>
      <c r="M48" s="17">
        <v>10800</v>
      </c>
      <c r="N48" s="17">
        <f t="shared" si="5"/>
        <v>21600</v>
      </c>
      <c r="O48" s="9"/>
      <c r="P48" s="22">
        <v>7900</v>
      </c>
      <c r="Q48" s="22">
        <v>15800</v>
      </c>
    </row>
    <row r="49" spans="1:18" s="23" customFormat="1" ht="75" x14ac:dyDescent="0.25">
      <c r="A49" s="60">
        <v>40</v>
      </c>
      <c r="B49" s="24" t="s">
        <v>101</v>
      </c>
      <c r="C49" s="28">
        <v>2</v>
      </c>
      <c r="D49" s="27" t="s">
        <v>98</v>
      </c>
      <c r="E49" s="17">
        <v>7900</v>
      </c>
      <c r="F49" s="17">
        <f t="shared" si="3"/>
        <v>15800</v>
      </c>
      <c r="G49" s="9"/>
      <c r="H49" s="34" t="s">
        <v>99</v>
      </c>
      <c r="I49" s="17">
        <v>11781</v>
      </c>
      <c r="J49" s="17">
        <f t="shared" si="4"/>
        <v>23562</v>
      </c>
      <c r="K49" s="9"/>
      <c r="L49" s="47" t="s">
        <v>100</v>
      </c>
      <c r="M49" s="17">
        <v>10800</v>
      </c>
      <c r="N49" s="17">
        <f t="shared" si="5"/>
        <v>21600</v>
      </c>
      <c r="O49" s="9"/>
      <c r="P49" s="22">
        <v>7900</v>
      </c>
      <c r="Q49" s="22">
        <v>15800</v>
      </c>
    </row>
    <row r="50" spans="1:18" s="23" customFormat="1" ht="75" x14ac:dyDescent="0.25">
      <c r="A50" s="60">
        <v>41</v>
      </c>
      <c r="B50" s="24" t="s">
        <v>102</v>
      </c>
      <c r="C50" s="28">
        <v>2</v>
      </c>
      <c r="D50" s="27" t="s">
        <v>98</v>
      </c>
      <c r="E50" s="17">
        <v>7900</v>
      </c>
      <c r="F50" s="17">
        <f t="shared" si="3"/>
        <v>15800</v>
      </c>
      <c r="G50" s="9"/>
      <c r="H50" s="34" t="s">
        <v>99</v>
      </c>
      <c r="I50" s="17">
        <v>12724.5</v>
      </c>
      <c r="J50" s="17">
        <f t="shared" si="4"/>
        <v>25449</v>
      </c>
      <c r="K50" s="9"/>
      <c r="L50" s="47" t="s">
        <v>100</v>
      </c>
      <c r="M50" s="17">
        <v>10800</v>
      </c>
      <c r="N50" s="17">
        <f t="shared" si="5"/>
        <v>21600</v>
      </c>
      <c r="O50" s="9"/>
      <c r="P50" s="22">
        <v>7900</v>
      </c>
      <c r="Q50" s="22">
        <v>15800</v>
      </c>
    </row>
    <row r="51" spans="1:18" s="23" customFormat="1" ht="75" x14ac:dyDescent="0.25">
      <c r="A51" s="60">
        <v>42</v>
      </c>
      <c r="B51" s="24" t="s">
        <v>103</v>
      </c>
      <c r="C51" s="28">
        <v>4</v>
      </c>
      <c r="D51" s="27" t="s">
        <v>98</v>
      </c>
      <c r="E51" s="17">
        <v>180</v>
      </c>
      <c r="F51" s="17">
        <f t="shared" si="3"/>
        <v>720</v>
      </c>
      <c r="G51" s="9"/>
      <c r="H51" s="34" t="s">
        <v>99</v>
      </c>
      <c r="I51" s="17">
        <v>269</v>
      </c>
      <c r="J51" s="17">
        <f t="shared" si="4"/>
        <v>1076</v>
      </c>
      <c r="K51" s="9"/>
      <c r="L51" s="47" t="s">
        <v>100</v>
      </c>
      <c r="M51" s="17">
        <v>200</v>
      </c>
      <c r="N51" s="17">
        <f t="shared" si="5"/>
        <v>800</v>
      </c>
      <c r="O51" s="9"/>
      <c r="P51" s="22">
        <v>180</v>
      </c>
      <c r="Q51" s="22">
        <v>720</v>
      </c>
    </row>
    <row r="52" spans="1:18" s="23" customFormat="1" ht="75" x14ac:dyDescent="0.25">
      <c r="A52" s="60">
        <v>43</v>
      </c>
      <c r="B52" s="24" t="s">
        <v>104</v>
      </c>
      <c r="C52" s="28">
        <v>4</v>
      </c>
      <c r="D52" s="27" t="s">
        <v>98</v>
      </c>
      <c r="E52" s="17">
        <v>180</v>
      </c>
      <c r="F52" s="17">
        <f t="shared" si="3"/>
        <v>720</v>
      </c>
      <c r="G52" s="9"/>
      <c r="H52" s="34" t="s">
        <v>99</v>
      </c>
      <c r="I52" s="17">
        <v>269</v>
      </c>
      <c r="J52" s="17">
        <f t="shared" si="4"/>
        <v>1076</v>
      </c>
      <c r="K52" s="9"/>
      <c r="L52" s="46" t="s">
        <v>100</v>
      </c>
      <c r="M52" s="17">
        <v>200</v>
      </c>
      <c r="N52" s="17">
        <f t="shared" si="5"/>
        <v>800</v>
      </c>
      <c r="O52" s="9"/>
      <c r="P52" s="22">
        <v>180</v>
      </c>
      <c r="Q52" s="22">
        <v>720</v>
      </c>
    </row>
    <row r="53" spans="1:18" s="23" customFormat="1" ht="75" x14ac:dyDescent="0.25">
      <c r="A53" s="60">
        <v>44</v>
      </c>
      <c r="B53" s="24" t="s">
        <v>105</v>
      </c>
      <c r="C53" s="28">
        <v>4</v>
      </c>
      <c r="D53" s="27" t="s">
        <v>98</v>
      </c>
      <c r="E53" s="17">
        <v>180</v>
      </c>
      <c r="F53" s="17">
        <f t="shared" si="3"/>
        <v>720</v>
      </c>
      <c r="G53" s="9"/>
      <c r="H53" s="34" t="s">
        <v>99</v>
      </c>
      <c r="I53" s="17">
        <v>269</v>
      </c>
      <c r="J53" s="17">
        <f t="shared" si="4"/>
        <v>1076</v>
      </c>
      <c r="K53" s="9"/>
      <c r="L53" s="47" t="s">
        <v>100</v>
      </c>
      <c r="M53" s="17">
        <v>200</v>
      </c>
      <c r="N53" s="17">
        <f t="shared" si="5"/>
        <v>800</v>
      </c>
      <c r="O53" s="9"/>
      <c r="P53" s="22">
        <v>180</v>
      </c>
      <c r="Q53" s="22">
        <v>720</v>
      </c>
    </row>
    <row r="54" spans="1:18" s="23" customFormat="1" ht="75" x14ac:dyDescent="0.25">
      <c r="A54" s="60">
        <v>45</v>
      </c>
      <c r="B54" s="24" t="s">
        <v>106</v>
      </c>
      <c r="C54" s="28">
        <v>4</v>
      </c>
      <c r="D54" s="44" t="s">
        <v>107</v>
      </c>
      <c r="E54" s="17">
        <v>243</v>
      </c>
      <c r="F54" s="17">
        <f t="shared" si="3"/>
        <v>972</v>
      </c>
      <c r="G54" s="18" t="s">
        <v>108</v>
      </c>
      <c r="H54" s="34" t="s">
        <v>99</v>
      </c>
      <c r="I54" s="17">
        <v>247</v>
      </c>
      <c r="J54" s="17">
        <f t="shared" si="4"/>
        <v>988</v>
      </c>
      <c r="K54" s="9"/>
      <c r="L54" s="48" t="s">
        <v>109</v>
      </c>
      <c r="M54" s="17">
        <v>237.41</v>
      </c>
      <c r="N54" s="17">
        <f t="shared" si="5"/>
        <v>949.64</v>
      </c>
      <c r="O54" s="18" t="s">
        <v>110</v>
      </c>
      <c r="P54" s="22">
        <v>237.41</v>
      </c>
      <c r="Q54" s="22">
        <v>949.64</v>
      </c>
    </row>
    <row r="55" spans="1:18" s="23" customFormat="1" ht="75" x14ac:dyDescent="0.25">
      <c r="A55" s="60">
        <v>46</v>
      </c>
      <c r="B55" s="24" t="s">
        <v>111</v>
      </c>
      <c r="C55" s="28">
        <v>4</v>
      </c>
      <c r="D55" s="27" t="s">
        <v>98</v>
      </c>
      <c r="E55" s="17">
        <v>180</v>
      </c>
      <c r="F55" s="17">
        <f t="shared" si="3"/>
        <v>720</v>
      </c>
      <c r="G55" s="9"/>
      <c r="H55" s="34" t="s">
        <v>99</v>
      </c>
      <c r="I55" s="17">
        <v>247</v>
      </c>
      <c r="J55" s="17">
        <f t="shared" si="4"/>
        <v>988</v>
      </c>
      <c r="K55" s="9"/>
      <c r="L55" s="47" t="s">
        <v>100</v>
      </c>
      <c r="M55" s="17">
        <v>200</v>
      </c>
      <c r="N55" s="17">
        <f t="shared" si="5"/>
        <v>800</v>
      </c>
      <c r="O55" s="9"/>
      <c r="P55" s="22">
        <v>180</v>
      </c>
      <c r="Q55" s="22">
        <v>720</v>
      </c>
    </row>
    <row r="56" spans="1:18" s="23" customFormat="1" ht="75" x14ac:dyDescent="0.25">
      <c r="A56" s="60">
        <v>47</v>
      </c>
      <c r="B56" s="24" t="s">
        <v>112</v>
      </c>
      <c r="C56" s="28">
        <v>4</v>
      </c>
      <c r="D56" s="27" t="s">
        <v>98</v>
      </c>
      <c r="E56" s="17">
        <v>180</v>
      </c>
      <c r="F56" s="17">
        <f t="shared" si="3"/>
        <v>720</v>
      </c>
      <c r="G56" s="9"/>
      <c r="H56" s="34" t="s">
        <v>99</v>
      </c>
      <c r="I56" s="17">
        <v>247</v>
      </c>
      <c r="J56" s="17">
        <f t="shared" si="4"/>
        <v>988</v>
      </c>
      <c r="K56" s="9"/>
      <c r="L56" s="47" t="s">
        <v>100</v>
      </c>
      <c r="M56" s="17">
        <v>200</v>
      </c>
      <c r="N56" s="17">
        <f t="shared" si="5"/>
        <v>800</v>
      </c>
      <c r="O56" s="9"/>
      <c r="P56" s="22">
        <v>180</v>
      </c>
      <c r="Q56" s="22">
        <v>720</v>
      </c>
    </row>
    <row r="57" spans="1:18" s="23" customFormat="1" ht="75" x14ac:dyDescent="0.25">
      <c r="A57" s="60">
        <v>48</v>
      </c>
      <c r="B57" s="24" t="s">
        <v>113</v>
      </c>
      <c r="C57" s="28">
        <v>16</v>
      </c>
      <c r="D57" s="27" t="s">
        <v>98</v>
      </c>
      <c r="E57" s="17">
        <v>190</v>
      </c>
      <c r="F57" s="17">
        <f t="shared" si="3"/>
        <v>3040</v>
      </c>
      <c r="G57" s="9"/>
      <c r="H57" s="34" t="s">
        <v>99</v>
      </c>
      <c r="I57" s="17">
        <v>206</v>
      </c>
      <c r="J57" s="17">
        <f t="shared" si="4"/>
        <v>3296</v>
      </c>
      <c r="K57" s="9"/>
      <c r="L57" s="46" t="s">
        <v>100</v>
      </c>
      <c r="M57" s="17">
        <v>190</v>
      </c>
      <c r="N57" s="17">
        <f t="shared" si="5"/>
        <v>3040</v>
      </c>
      <c r="O57" s="9"/>
      <c r="P57" s="22">
        <v>190</v>
      </c>
      <c r="Q57" s="22">
        <v>3040</v>
      </c>
    </row>
    <row r="58" spans="1:18" s="23" customFormat="1" ht="75" x14ac:dyDescent="0.25">
      <c r="A58" s="60">
        <v>49</v>
      </c>
      <c r="B58" s="24" t="s">
        <v>114</v>
      </c>
      <c r="C58" s="28">
        <v>16</v>
      </c>
      <c r="D58" s="27" t="s">
        <v>98</v>
      </c>
      <c r="E58" s="17">
        <v>85</v>
      </c>
      <c r="F58" s="17">
        <f t="shared" si="3"/>
        <v>1360</v>
      </c>
      <c r="G58" s="9"/>
      <c r="H58" s="34" t="s">
        <v>99</v>
      </c>
      <c r="I58" s="17">
        <v>280</v>
      </c>
      <c r="J58" s="17">
        <f t="shared" si="4"/>
        <v>4480</v>
      </c>
      <c r="K58" s="9"/>
      <c r="L58" s="47" t="s">
        <v>100</v>
      </c>
      <c r="M58" s="17">
        <v>85</v>
      </c>
      <c r="N58" s="17">
        <f t="shared" si="5"/>
        <v>1360</v>
      </c>
      <c r="O58" s="9"/>
      <c r="P58" s="22">
        <v>85</v>
      </c>
      <c r="Q58" s="22">
        <v>1360</v>
      </c>
    </row>
    <row r="59" spans="1:18" s="23" customFormat="1" ht="120" x14ac:dyDescent="0.25">
      <c r="A59" s="60">
        <v>50</v>
      </c>
      <c r="B59" s="24" t="s">
        <v>115</v>
      </c>
      <c r="C59" s="28">
        <v>1</v>
      </c>
      <c r="D59" s="27" t="s">
        <v>98</v>
      </c>
      <c r="E59" s="17">
        <v>7900</v>
      </c>
      <c r="F59" s="17">
        <f t="shared" si="3"/>
        <v>7900</v>
      </c>
      <c r="G59" s="9"/>
      <c r="H59" s="34" t="s">
        <v>99</v>
      </c>
      <c r="I59" s="17">
        <v>11908.5</v>
      </c>
      <c r="J59" s="17">
        <f t="shared" si="4"/>
        <v>11908.5</v>
      </c>
      <c r="K59" s="9"/>
      <c r="L59" s="46" t="s">
        <v>100</v>
      </c>
      <c r="M59" s="17">
        <v>10650</v>
      </c>
      <c r="N59" s="17">
        <f t="shared" si="5"/>
        <v>10650</v>
      </c>
      <c r="O59" s="9"/>
      <c r="P59" s="22">
        <v>7900</v>
      </c>
      <c r="Q59" s="22">
        <v>7900</v>
      </c>
      <c r="R59" s="26" t="s">
        <v>116</v>
      </c>
    </row>
    <row r="60" spans="1:18" s="23" customFormat="1" ht="105" x14ac:dyDescent="0.25">
      <c r="A60" s="60">
        <v>51</v>
      </c>
      <c r="B60" s="24" t="s">
        <v>117</v>
      </c>
      <c r="C60" s="28">
        <v>1</v>
      </c>
      <c r="D60" s="32" t="s">
        <v>118</v>
      </c>
      <c r="E60" s="20">
        <v>10486.87</v>
      </c>
      <c r="F60" s="17">
        <f>E60*C60</f>
        <v>10486.87</v>
      </c>
      <c r="G60" s="9"/>
      <c r="H60" s="27" t="s">
        <v>119</v>
      </c>
      <c r="I60" s="20">
        <v>9983.51</v>
      </c>
      <c r="J60" s="17">
        <f t="shared" si="4"/>
        <v>9983.51</v>
      </c>
      <c r="K60" s="9"/>
      <c r="L60" s="41" t="s">
        <v>120</v>
      </c>
      <c r="M60" s="17">
        <v>11985</v>
      </c>
      <c r="N60" s="17">
        <f t="shared" si="5"/>
        <v>11985</v>
      </c>
      <c r="O60" s="9"/>
      <c r="P60" s="22">
        <v>9983.51</v>
      </c>
      <c r="Q60" s="22">
        <v>9983.51</v>
      </c>
    </row>
    <row r="61" spans="1:18" s="23" customFormat="1" ht="105" x14ac:dyDescent="0.25">
      <c r="A61" s="60">
        <v>52</v>
      </c>
      <c r="B61" s="24" t="s">
        <v>121</v>
      </c>
      <c r="C61" s="28">
        <v>1</v>
      </c>
      <c r="D61" s="27" t="s">
        <v>122</v>
      </c>
      <c r="E61" s="20">
        <v>5678.75</v>
      </c>
      <c r="F61" s="17">
        <f>E61*C61</f>
        <v>5678.75</v>
      </c>
      <c r="G61" s="9"/>
      <c r="H61" s="32" t="s">
        <v>119</v>
      </c>
      <c r="I61" s="20">
        <v>6572.37</v>
      </c>
      <c r="J61" s="17">
        <f t="shared" si="4"/>
        <v>6572.37</v>
      </c>
      <c r="K61" s="26"/>
      <c r="L61" s="41" t="s">
        <v>120</v>
      </c>
      <c r="M61" s="20">
        <v>6490</v>
      </c>
      <c r="N61" s="17">
        <f t="shared" si="5"/>
        <v>6490</v>
      </c>
      <c r="O61" s="9"/>
      <c r="P61" s="22">
        <v>5678.75</v>
      </c>
      <c r="Q61" s="22">
        <v>5678.75</v>
      </c>
    </row>
    <row r="62" spans="1:18" s="23" customFormat="1" ht="75" x14ac:dyDescent="0.25">
      <c r="A62" s="60">
        <v>53</v>
      </c>
      <c r="B62" s="24" t="s">
        <v>123</v>
      </c>
      <c r="C62" s="28">
        <v>1</v>
      </c>
      <c r="D62" s="32" t="s">
        <v>118</v>
      </c>
      <c r="E62" s="20">
        <v>3403.75</v>
      </c>
      <c r="F62" s="17">
        <f t="shared" ref="F62:F65" si="6">E62*C62</f>
        <v>3403.75</v>
      </c>
      <c r="G62" s="9"/>
      <c r="H62" s="27" t="s">
        <v>122</v>
      </c>
      <c r="I62" s="20">
        <v>1649.33</v>
      </c>
      <c r="J62" s="17">
        <f t="shared" si="4"/>
        <v>1649.33</v>
      </c>
      <c r="K62" s="9"/>
      <c r="L62" s="41" t="s">
        <v>120</v>
      </c>
      <c r="M62" s="20">
        <v>1898</v>
      </c>
      <c r="N62" s="17">
        <f t="shared" si="5"/>
        <v>1898</v>
      </c>
      <c r="O62" s="9"/>
      <c r="P62" s="22">
        <f>I62</f>
        <v>1649.33</v>
      </c>
      <c r="Q62" s="22">
        <f>J62</f>
        <v>1649.33</v>
      </c>
    </row>
    <row r="63" spans="1:18" s="23" customFormat="1" ht="75" x14ac:dyDescent="0.25">
      <c r="A63" s="60">
        <v>54</v>
      </c>
      <c r="B63" s="24" t="s">
        <v>124</v>
      </c>
      <c r="C63" s="28">
        <v>1</v>
      </c>
      <c r="D63" s="32" t="s">
        <v>118</v>
      </c>
      <c r="E63" s="20">
        <v>2353.7600000000002</v>
      </c>
      <c r="F63" s="17">
        <f t="shared" si="6"/>
        <v>2353.7600000000002</v>
      </c>
      <c r="G63" s="9"/>
      <c r="H63" s="27" t="s">
        <v>122</v>
      </c>
      <c r="I63" s="20">
        <v>748.04</v>
      </c>
      <c r="J63" s="17">
        <f t="shared" si="4"/>
        <v>748.04</v>
      </c>
      <c r="K63" s="9"/>
      <c r="L63" s="41" t="s">
        <v>120</v>
      </c>
      <c r="M63" s="20">
        <v>898</v>
      </c>
      <c r="N63" s="17">
        <f t="shared" si="5"/>
        <v>898</v>
      </c>
      <c r="O63" s="9"/>
      <c r="P63" s="22">
        <f>I63</f>
        <v>748.04</v>
      </c>
      <c r="Q63" s="22">
        <f>J63</f>
        <v>748.04</v>
      </c>
    </row>
    <row r="64" spans="1:18" s="23" customFormat="1" ht="105" x14ac:dyDescent="0.25">
      <c r="A64" s="60">
        <v>55</v>
      </c>
      <c r="B64" s="24" t="s">
        <v>125</v>
      </c>
      <c r="C64" s="28">
        <v>1</v>
      </c>
      <c r="D64" s="27" t="s">
        <v>122</v>
      </c>
      <c r="E64" s="16">
        <v>3495.62</v>
      </c>
      <c r="F64" s="17">
        <f t="shared" si="6"/>
        <v>3495.62</v>
      </c>
      <c r="G64" s="9"/>
      <c r="H64" s="32" t="s">
        <v>119</v>
      </c>
      <c r="I64" s="16">
        <v>4138.34</v>
      </c>
      <c r="J64" s="17">
        <f t="shared" si="4"/>
        <v>4138.34</v>
      </c>
      <c r="K64" s="9"/>
      <c r="L64" s="41" t="s">
        <v>120</v>
      </c>
      <c r="M64" s="16">
        <v>3995</v>
      </c>
      <c r="N64" s="17">
        <f t="shared" si="5"/>
        <v>3995</v>
      </c>
      <c r="O64" s="9"/>
      <c r="P64" s="22">
        <v>3495.62</v>
      </c>
      <c r="Q64" s="22">
        <v>3495.62</v>
      </c>
    </row>
    <row r="65" spans="1:18" s="23" customFormat="1" ht="60" x14ac:dyDescent="0.25">
      <c r="A65" s="60">
        <v>56</v>
      </c>
      <c r="B65" s="10" t="s">
        <v>126</v>
      </c>
      <c r="C65" s="33">
        <v>1</v>
      </c>
      <c r="D65" s="27" t="s">
        <v>127</v>
      </c>
      <c r="E65" s="49">
        <v>258656.4</v>
      </c>
      <c r="F65" s="50">
        <f t="shared" si="6"/>
        <v>258656.4</v>
      </c>
      <c r="G65" s="26"/>
      <c r="H65" s="9"/>
      <c r="I65" s="17"/>
      <c r="J65" s="17"/>
      <c r="K65" s="9"/>
      <c r="L65" s="9"/>
      <c r="M65" s="17"/>
      <c r="N65" s="17"/>
      <c r="O65" s="9"/>
      <c r="P65" s="22">
        <f>E65</f>
        <v>258656.4</v>
      </c>
      <c r="Q65" s="22">
        <f>F65</f>
        <v>258656.4</v>
      </c>
      <c r="R65" s="26" t="s">
        <v>128</v>
      </c>
    </row>
    <row r="66" spans="1:18" s="23" customFormat="1" ht="60" x14ac:dyDescent="0.25">
      <c r="A66" s="60">
        <v>57</v>
      </c>
      <c r="B66" s="10" t="s">
        <v>129</v>
      </c>
      <c r="C66" s="33">
        <v>1</v>
      </c>
      <c r="D66" s="27" t="s">
        <v>127</v>
      </c>
      <c r="E66" s="49">
        <v>49592.7</v>
      </c>
      <c r="F66" s="50">
        <f>E66*C66</f>
        <v>49592.7</v>
      </c>
      <c r="G66" s="26"/>
      <c r="H66" s="9"/>
      <c r="I66" s="17"/>
      <c r="J66" s="17"/>
      <c r="K66" s="9"/>
      <c r="L66" s="9"/>
      <c r="M66" s="17"/>
      <c r="N66" s="17"/>
      <c r="O66" s="9"/>
      <c r="P66" s="22">
        <f>E66</f>
        <v>49592.7</v>
      </c>
      <c r="Q66" s="22">
        <f>F66</f>
        <v>49592.7</v>
      </c>
      <c r="R66" s="26" t="s">
        <v>128</v>
      </c>
    </row>
    <row r="67" spans="1:18" s="23" customFormat="1" ht="105" x14ac:dyDescent="0.25">
      <c r="A67" s="60">
        <v>58</v>
      </c>
      <c r="B67" s="51" t="s">
        <v>130</v>
      </c>
      <c r="C67" s="28">
        <v>1</v>
      </c>
      <c r="D67" s="52" t="s">
        <v>131</v>
      </c>
      <c r="E67" s="17">
        <v>74328.62</v>
      </c>
      <c r="F67" s="62">
        <f>E67*C67</f>
        <v>74328.62</v>
      </c>
      <c r="G67" s="18"/>
      <c r="H67" s="46" t="s">
        <v>132</v>
      </c>
      <c r="I67" s="17">
        <v>91790</v>
      </c>
      <c r="J67" s="17">
        <f>I67*C67</f>
        <v>91790</v>
      </c>
      <c r="K67" s="53"/>
      <c r="L67" s="54" t="s">
        <v>133</v>
      </c>
      <c r="M67" s="17">
        <v>91990.8</v>
      </c>
      <c r="N67" s="17">
        <f>M67*C67</f>
        <v>91990.8</v>
      </c>
      <c r="O67" s="18" t="s">
        <v>134</v>
      </c>
      <c r="P67" s="22">
        <f>E67</f>
        <v>74328.62</v>
      </c>
      <c r="Q67" s="22">
        <f>F67</f>
        <v>74328.62</v>
      </c>
      <c r="R67" s="26"/>
    </row>
    <row r="68" spans="1:18" x14ac:dyDescent="0.25">
      <c r="A68" s="4" t="s">
        <v>135</v>
      </c>
      <c r="B68" s="4"/>
      <c r="C68" s="55"/>
      <c r="D68" s="55"/>
      <c r="E68" s="55"/>
      <c r="F68" s="55"/>
      <c r="G68" s="55"/>
      <c r="H68" s="56"/>
      <c r="I68" s="55"/>
      <c r="J68" s="55"/>
      <c r="K68" s="55"/>
      <c r="L68" s="56"/>
      <c r="M68" s="55"/>
      <c r="N68" s="55"/>
      <c r="O68" s="55"/>
      <c r="P68" s="56"/>
      <c r="Q68" s="57">
        <f>SUM(Q10:Q67)</f>
        <v>584860.40999999992</v>
      </c>
    </row>
    <row r="69" spans="1:18" x14ac:dyDescent="0.25">
      <c r="A69" s="64" t="s">
        <v>137</v>
      </c>
      <c r="B69" s="64"/>
      <c r="C69" s="64"/>
      <c r="D69" s="64"/>
      <c r="E69" s="64"/>
      <c r="F69" s="64"/>
      <c r="G69" s="64"/>
      <c r="Q69" s="59"/>
    </row>
    <row r="70" spans="1:18" x14ac:dyDescent="0.25">
      <c r="A70" s="64"/>
      <c r="B70" s="64"/>
      <c r="C70" s="64"/>
      <c r="D70" s="64"/>
      <c r="E70" s="64"/>
      <c r="F70" s="64"/>
      <c r="G70" s="64"/>
      <c r="P70" s="59"/>
    </row>
  </sheetData>
  <mergeCells count="21">
    <mergeCell ref="A69:G70"/>
    <mergeCell ref="A68:B68"/>
    <mergeCell ref="C68:D68"/>
    <mergeCell ref="E68:G68"/>
    <mergeCell ref="I68:K68"/>
    <mergeCell ref="M68:O68"/>
    <mergeCell ref="R20:R21"/>
    <mergeCell ref="C7:Q7"/>
    <mergeCell ref="A8:A9"/>
    <mergeCell ref="B8:B9"/>
    <mergeCell ref="C8:C9"/>
    <mergeCell ref="D8:G8"/>
    <mergeCell ref="H8:K8"/>
    <mergeCell ref="L8:O8"/>
    <mergeCell ref="P8:Q8"/>
    <mergeCell ref="A1:Q1"/>
    <mergeCell ref="A2:Q2"/>
    <mergeCell ref="A3:Q3"/>
    <mergeCell ref="A4:Q4"/>
    <mergeCell ref="A5:Q5"/>
    <mergeCell ref="C6:Q6"/>
  </mergeCells>
  <hyperlinks>
    <hyperlink ref="K20" r:id="rId1" xr:uid="{80BBF6A5-089E-4BE5-9C44-D5DDF9FB5F4C}"/>
    <hyperlink ref="O22" r:id="rId2" xr:uid="{0B1142E0-0E66-4D77-B882-F5ABC462E62B}"/>
    <hyperlink ref="O23" r:id="rId3" xr:uid="{C1D562C4-FFFF-44DC-8AFA-E01B453EF79A}"/>
    <hyperlink ref="G29" r:id="rId4" xr:uid="{798BD5B4-0F2E-40A0-A17F-1A4D2734943A}"/>
    <hyperlink ref="O30" r:id="rId5" xr:uid="{D99B3C39-8835-4F67-AAE6-8D54531810B4}"/>
    <hyperlink ref="O31" r:id="rId6" xr:uid="{26916E5D-8CA0-409B-A21C-A80103F29705}"/>
    <hyperlink ref="O32" r:id="rId7" xr:uid="{EAB40E6A-3BC8-4B66-A4D8-B03CC4D36C65}"/>
    <hyperlink ref="O33" r:id="rId8" xr:uid="{BDCD6461-9720-4CCB-A4CD-EBC95B13842C}"/>
    <hyperlink ref="O34" r:id="rId9" xr:uid="{5BDE31F0-CF0B-45FC-A66B-E80F79E4B88D}"/>
    <hyperlink ref="G35" r:id="rId10" xr:uid="{75961331-F709-488E-9CF0-B21647102A23}"/>
    <hyperlink ref="O35" r:id="rId11" xr:uid="{6ECEFE78-BAD6-4790-A541-FE6979F3E410}"/>
    <hyperlink ref="O36" r:id="rId12" xr:uid="{15D67C87-5065-4D18-8B57-0CB5C74749AC}"/>
    <hyperlink ref="O37" r:id="rId13" xr:uid="{37EC895D-8CE7-48C4-9DC2-64C672F63E78}"/>
    <hyperlink ref="O38" r:id="rId14" xr:uid="{DFE74EB5-2388-47D4-A9F2-8B884A6E0579}"/>
    <hyperlink ref="G39" r:id="rId15" xr:uid="{534E72EC-C283-4F33-9416-A14BBA301134}"/>
    <hyperlink ref="G40" r:id="rId16" xr:uid="{30218C56-8214-4616-99E0-136F33EA51AD}"/>
    <hyperlink ref="G41" r:id="rId17" xr:uid="{508A566D-429D-4214-8605-F700EA94F9B7}"/>
    <hyperlink ref="K46" r:id="rId18" xr:uid="{594D383C-52D6-40FB-BCAD-0D76036C58AE}"/>
    <hyperlink ref="O54" r:id="rId19" xr:uid="{7CEC5C4E-EEA3-4A2F-A4BE-CAA30580B91A}"/>
    <hyperlink ref="G54" r:id="rId20" xr:uid="{33626050-FA7A-4644-8746-04D4CD5B8913}"/>
    <hyperlink ref="G44" r:id="rId21" xr:uid="{FC4CDE9D-2CE4-4B6C-8195-7733786281BD}"/>
    <hyperlink ref="O21" r:id="rId22" xr:uid="{ACAC20BB-AFD7-4600-8DA1-71E623CF48B2}"/>
    <hyperlink ref="O24" r:id="rId23" xr:uid="{A823BAF4-E396-4363-A438-C6B04A7C01B3}"/>
    <hyperlink ref="G46" r:id="rId24" xr:uid="{D8E3C9FD-4217-483F-8EA0-0B31660F1E16}"/>
    <hyperlink ref="O67" r:id="rId25" xr:uid="{F26014B4-5A65-443B-B4C7-EEBE1F3B061C}"/>
    <hyperlink ref="K10" r:id="rId26" xr:uid="{D1E09E7C-C467-48C1-A7AA-1F13BD86BE8A}"/>
    <hyperlink ref="K36" r:id="rId27" xr:uid="{96F972C3-43A3-451E-984B-19F1D5463CE2}"/>
    <hyperlink ref="K22" r:id="rId28" xr:uid="{9CFAB393-9774-4A7A-80E5-5D2434F0572B}"/>
    <hyperlink ref="K39" r:id="rId29" xr:uid="{3146C272-029F-436F-A1BD-E18C64E2588D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Fernandes</dc:creator>
  <cp:lastModifiedBy>Victor Fernandes</cp:lastModifiedBy>
  <dcterms:created xsi:type="dcterms:W3CDTF">2025-09-12T06:40:49Z</dcterms:created>
  <dcterms:modified xsi:type="dcterms:W3CDTF">2025-09-12T07:25:48Z</dcterms:modified>
</cp:coreProperties>
</file>